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Businesses" sheetId="1" r:id="rId1"/>
  </sheets>
  <calcPr calcId="145621"/>
</workbook>
</file>

<file path=xl/calcChain.xml><?xml version="1.0" encoding="utf-8"?>
<calcChain xmlns="http://schemas.openxmlformats.org/spreadsheetml/2006/main">
  <c r="Q244" i="1" l="1"/>
  <c r="P244" i="1"/>
  <c r="O244" i="1"/>
  <c r="M244" i="1"/>
  <c r="L244" i="1"/>
  <c r="J244" i="1"/>
  <c r="S243" i="1"/>
  <c r="R243" i="1"/>
  <c r="Q243" i="1"/>
  <c r="P243" i="1"/>
  <c r="O243" i="1"/>
  <c r="M243" i="1"/>
  <c r="L243" i="1"/>
  <c r="J243" i="1"/>
  <c r="T243" i="1" s="1"/>
  <c r="U243" i="1" s="1"/>
  <c r="Q242" i="1"/>
  <c r="P242" i="1"/>
  <c r="O242" i="1"/>
  <c r="M242" i="1"/>
  <c r="L242" i="1"/>
  <c r="J242" i="1"/>
  <c r="Q241" i="1"/>
  <c r="P241" i="1"/>
  <c r="O241" i="1"/>
  <c r="M241" i="1"/>
  <c r="L241" i="1"/>
  <c r="J241" i="1"/>
  <c r="S241" i="1" s="1"/>
  <c r="T240" i="1"/>
  <c r="S240" i="1"/>
  <c r="Q240" i="1"/>
  <c r="P240" i="1"/>
  <c r="O240" i="1"/>
  <c r="M240" i="1"/>
  <c r="L240" i="1"/>
  <c r="J240" i="1"/>
  <c r="R240" i="1" s="1"/>
  <c r="R239" i="1"/>
  <c r="Q239" i="1"/>
  <c r="P239" i="1"/>
  <c r="O239" i="1"/>
  <c r="M239" i="1"/>
  <c r="L239" i="1"/>
  <c r="J239" i="1"/>
  <c r="T239" i="1" s="1"/>
  <c r="T238" i="1"/>
  <c r="Q238" i="1"/>
  <c r="P238" i="1"/>
  <c r="O238" i="1"/>
  <c r="M238" i="1"/>
  <c r="L238" i="1"/>
  <c r="J238" i="1"/>
  <c r="Q237" i="1"/>
  <c r="P237" i="1"/>
  <c r="O237" i="1"/>
  <c r="M237" i="1"/>
  <c r="L237" i="1"/>
  <c r="J237" i="1"/>
  <c r="Q236" i="1"/>
  <c r="P236" i="1"/>
  <c r="S236" i="1" s="1"/>
  <c r="O236" i="1"/>
  <c r="R236" i="1" s="1"/>
  <c r="M236" i="1"/>
  <c r="L236" i="1"/>
  <c r="J236" i="1"/>
  <c r="T236" i="1" s="1"/>
  <c r="R235" i="1"/>
  <c r="Q235" i="1"/>
  <c r="P235" i="1"/>
  <c r="O235" i="1"/>
  <c r="M235" i="1"/>
  <c r="L235" i="1"/>
  <c r="S235" i="1" s="1"/>
  <c r="J235" i="1"/>
  <c r="Q234" i="1"/>
  <c r="P234" i="1"/>
  <c r="O234" i="1"/>
  <c r="M234" i="1"/>
  <c r="L234" i="1"/>
  <c r="J234" i="1"/>
  <c r="Q233" i="1"/>
  <c r="P233" i="1"/>
  <c r="O233" i="1"/>
  <c r="M233" i="1"/>
  <c r="L233" i="1"/>
  <c r="J233" i="1"/>
  <c r="Q232" i="1"/>
  <c r="P232" i="1"/>
  <c r="O232" i="1"/>
  <c r="M232" i="1"/>
  <c r="L232" i="1"/>
  <c r="J232" i="1"/>
  <c r="Q231" i="1"/>
  <c r="P231" i="1"/>
  <c r="O231" i="1"/>
  <c r="M231" i="1"/>
  <c r="L231" i="1"/>
  <c r="J231" i="1"/>
  <c r="T231" i="1" s="1"/>
  <c r="Q230" i="1"/>
  <c r="P230" i="1"/>
  <c r="O230" i="1"/>
  <c r="M230" i="1"/>
  <c r="L230" i="1"/>
  <c r="J230" i="1"/>
  <c r="T229" i="1"/>
  <c r="Q229" i="1"/>
  <c r="P229" i="1"/>
  <c r="O229" i="1"/>
  <c r="M229" i="1"/>
  <c r="L229" i="1"/>
  <c r="J229" i="1"/>
  <c r="Q228" i="1"/>
  <c r="P228" i="1"/>
  <c r="O228" i="1"/>
  <c r="S228" i="1" s="1"/>
  <c r="M228" i="1"/>
  <c r="L228" i="1"/>
  <c r="J228" i="1"/>
  <c r="S227" i="1"/>
  <c r="Q227" i="1"/>
  <c r="P227" i="1"/>
  <c r="O227" i="1"/>
  <c r="M227" i="1"/>
  <c r="R227" i="1" s="1"/>
  <c r="L227" i="1"/>
  <c r="J227" i="1"/>
  <c r="Q226" i="1"/>
  <c r="P226" i="1"/>
  <c r="O226" i="1"/>
  <c r="N226" i="1"/>
  <c r="M226" i="1"/>
  <c r="L226" i="1"/>
  <c r="J226" i="1"/>
  <c r="T226" i="1" s="1"/>
  <c r="Q225" i="1"/>
  <c r="P225" i="1"/>
  <c r="O225" i="1"/>
  <c r="N225" i="1"/>
  <c r="M225" i="1"/>
  <c r="L225" i="1"/>
  <c r="J225" i="1"/>
  <c r="S225" i="1" s="1"/>
  <c r="Q224" i="1"/>
  <c r="P224" i="1"/>
  <c r="O224" i="1"/>
  <c r="N224" i="1"/>
  <c r="M224" i="1"/>
  <c r="L224" i="1"/>
  <c r="J224" i="1"/>
  <c r="T223" i="1"/>
  <c r="Q223" i="1"/>
  <c r="P223" i="1"/>
  <c r="O223" i="1"/>
  <c r="N223" i="1"/>
  <c r="M223" i="1"/>
  <c r="L223" i="1"/>
  <c r="J223" i="1"/>
  <c r="Q222" i="1"/>
  <c r="P222" i="1"/>
  <c r="O222" i="1"/>
  <c r="N222" i="1"/>
  <c r="M222" i="1"/>
  <c r="L222" i="1"/>
  <c r="J222" i="1"/>
  <c r="Q221" i="1"/>
  <c r="P221" i="1"/>
  <c r="O221" i="1"/>
  <c r="N221" i="1"/>
  <c r="M221" i="1"/>
  <c r="L221" i="1"/>
  <c r="T221" i="1" s="1"/>
  <c r="J221" i="1"/>
  <c r="Q220" i="1"/>
  <c r="P220" i="1"/>
  <c r="O220" i="1"/>
  <c r="N220" i="1"/>
  <c r="M220" i="1"/>
  <c r="L220" i="1"/>
  <c r="J220" i="1"/>
  <c r="Q219" i="1"/>
  <c r="P219" i="1"/>
  <c r="O219" i="1"/>
  <c r="N219" i="1"/>
  <c r="M219" i="1"/>
  <c r="L219" i="1"/>
  <c r="J219" i="1"/>
  <c r="Q218" i="1"/>
  <c r="P218" i="1"/>
  <c r="O218" i="1"/>
  <c r="N218" i="1"/>
  <c r="M218" i="1"/>
  <c r="L218" i="1"/>
  <c r="J218" i="1"/>
  <c r="R217" i="1"/>
  <c r="Q217" i="1"/>
  <c r="P217" i="1"/>
  <c r="O217" i="1"/>
  <c r="N217" i="1"/>
  <c r="M217" i="1"/>
  <c r="L217" i="1"/>
  <c r="J217" i="1"/>
  <c r="Q216" i="1"/>
  <c r="P216" i="1"/>
  <c r="O216" i="1"/>
  <c r="N216" i="1"/>
  <c r="M216" i="1"/>
  <c r="L216" i="1"/>
  <c r="J216" i="1"/>
  <c r="T215" i="1"/>
  <c r="Q215" i="1"/>
  <c r="P215" i="1"/>
  <c r="O215" i="1"/>
  <c r="N215" i="1"/>
  <c r="M215" i="1"/>
  <c r="R215" i="1" s="1"/>
  <c r="L215" i="1"/>
  <c r="J215" i="1"/>
  <c r="S215" i="1" s="1"/>
  <c r="Q214" i="1"/>
  <c r="P214" i="1"/>
  <c r="O214" i="1"/>
  <c r="N214" i="1"/>
  <c r="M214" i="1"/>
  <c r="L214" i="1"/>
  <c r="J214" i="1"/>
  <c r="T214" i="1" s="1"/>
  <c r="T213" i="1"/>
  <c r="R213" i="1"/>
  <c r="Q213" i="1"/>
  <c r="P213" i="1"/>
  <c r="O213" i="1"/>
  <c r="N213" i="1"/>
  <c r="M213" i="1"/>
  <c r="L213" i="1"/>
  <c r="J213" i="1"/>
  <c r="S213" i="1" s="1"/>
  <c r="Q212" i="1"/>
  <c r="P212" i="1"/>
  <c r="O212" i="1"/>
  <c r="N212" i="1"/>
  <c r="M212" i="1"/>
  <c r="L212" i="1"/>
  <c r="J212" i="1"/>
  <c r="T212" i="1" s="1"/>
  <c r="Q211" i="1"/>
  <c r="P211" i="1"/>
  <c r="O211" i="1"/>
  <c r="N211" i="1"/>
  <c r="M211" i="1"/>
  <c r="L211" i="1"/>
  <c r="J211" i="1"/>
  <c r="Q210" i="1"/>
  <c r="P210" i="1"/>
  <c r="O210" i="1"/>
  <c r="N210" i="1"/>
  <c r="M210" i="1"/>
  <c r="L210" i="1"/>
  <c r="J210" i="1"/>
  <c r="Q209" i="1"/>
  <c r="P209" i="1"/>
  <c r="O209" i="1"/>
  <c r="N209" i="1"/>
  <c r="M209" i="1"/>
  <c r="L209" i="1"/>
  <c r="J209" i="1"/>
  <c r="Q208" i="1"/>
  <c r="P208" i="1"/>
  <c r="O208" i="1"/>
  <c r="N208" i="1"/>
  <c r="M208" i="1"/>
  <c r="L208" i="1"/>
  <c r="J208" i="1"/>
  <c r="T207" i="1"/>
  <c r="Q207" i="1"/>
  <c r="P207" i="1"/>
  <c r="O207" i="1"/>
  <c r="N207" i="1"/>
  <c r="M207" i="1"/>
  <c r="L207" i="1"/>
  <c r="J207" i="1"/>
  <c r="S207" i="1" s="1"/>
  <c r="Q206" i="1"/>
  <c r="P206" i="1"/>
  <c r="O206" i="1"/>
  <c r="N206" i="1"/>
  <c r="M206" i="1"/>
  <c r="L206" i="1"/>
  <c r="J206" i="1"/>
  <c r="Q205" i="1"/>
  <c r="R205" i="1" s="1"/>
  <c r="P205" i="1"/>
  <c r="O205" i="1"/>
  <c r="N205" i="1"/>
  <c r="M205" i="1"/>
  <c r="L205" i="1"/>
  <c r="J205" i="1"/>
  <c r="Q204" i="1"/>
  <c r="P204" i="1"/>
  <c r="O204" i="1"/>
  <c r="N204" i="1"/>
  <c r="M204" i="1"/>
  <c r="L204" i="1"/>
  <c r="J204" i="1"/>
  <c r="T204" i="1" s="1"/>
  <c r="Q203" i="1"/>
  <c r="P203" i="1"/>
  <c r="O203" i="1"/>
  <c r="N203" i="1"/>
  <c r="M203" i="1"/>
  <c r="L203" i="1"/>
  <c r="J203" i="1"/>
  <c r="Q202" i="1"/>
  <c r="P202" i="1"/>
  <c r="O202" i="1"/>
  <c r="N202" i="1"/>
  <c r="M202" i="1"/>
  <c r="L202" i="1"/>
  <c r="J202" i="1"/>
  <c r="Q201" i="1"/>
  <c r="P201" i="1"/>
  <c r="O201" i="1"/>
  <c r="N201" i="1"/>
  <c r="M201" i="1"/>
  <c r="L201" i="1"/>
  <c r="J201" i="1"/>
  <c r="Q200" i="1"/>
  <c r="P200" i="1"/>
  <c r="O200" i="1"/>
  <c r="N200" i="1"/>
  <c r="M200" i="1"/>
  <c r="L200" i="1"/>
  <c r="J200" i="1"/>
  <c r="T199" i="1"/>
  <c r="Q199" i="1"/>
  <c r="P199" i="1"/>
  <c r="O199" i="1"/>
  <c r="N199" i="1"/>
  <c r="M199" i="1"/>
  <c r="L199" i="1"/>
  <c r="R199" i="1" s="1"/>
  <c r="J199" i="1"/>
  <c r="S199" i="1" s="1"/>
  <c r="U199" i="1" s="1"/>
  <c r="Q198" i="1"/>
  <c r="P198" i="1"/>
  <c r="O198" i="1"/>
  <c r="N198" i="1"/>
  <c r="M198" i="1"/>
  <c r="L198" i="1"/>
  <c r="J198" i="1"/>
  <c r="R197" i="1"/>
  <c r="Q197" i="1"/>
  <c r="P197" i="1"/>
  <c r="O197" i="1"/>
  <c r="N197" i="1"/>
  <c r="M197" i="1"/>
  <c r="T197" i="1" s="1"/>
  <c r="L197" i="1"/>
  <c r="J197" i="1"/>
  <c r="Q196" i="1"/>
  <c r="P196" i="1"/>
  <c r="O196" i="1"/>
  <c r="N196" i="1"/>
  <c r="M196" i="1"/>
  <c r="L196" i="1"/>
  <c r="J196" i="1"/>
  <c r="T195" i="1"/>
  <c r="R195" i="1"/>
  <c r="Q195" i="1"/>
  <c r="P195" i="1"/>
  <c r="O195" i="1"/>
  <c r="N195" i="1"/>
  <c r="M195" i="1"/>
  <c r="L195" i="1"/>
  <c r="J195" i="1"/>
  <c r="S195" i="1" s="1"/>
  <c r="Q194" i="1"/>
  <c r="P194" i="1"/>
  <c r="O194" i="1"/>
  <c r="N194" i="1"/>
  <c r="M194" i="1"/>
  <c r="L194" i="1"/>
  <c r="J194" i="1"/>
  <c r="T194" i="1" s="1"/>
  <c r="Q193" i="1"/>
  <c r="P193" i="1"/>
  <c r="O193" i="1"/>
  <c r="N193" i="1"/>
  <c r="M193" i="1"/>
  <c r="L193" i="1"/>
  <c r="J193" i="1"/>
  <c r="Q192" i="1"/>
  <c r="P192" i="1"/>
  <c r="O192" i="1"/>
  <c r="N192" i="1"/>
  <c r="M192" i="1"/>
  <c r="L192" i="1"/>
  <c r="J192" i="1"/>
  <c r="Q191" i="1"/>
  <c r="P191" i="1"/>
  <c r="O191" i="1"/>
  <c r="N191" i="1"/>
  <c r="M191" i="1"/>
  <c r="L191" i="1"/>
  <c r="J191" i="1"/>
  <c r="Q190" i="1"/>
  <c r="P190" i="1"/>
  <c r="O190" i="1"/>
  <c r="N190" i="1"/>
  <c r="M190" i="1"/>
  <c r="L190" i="1"/>
  <c r="J190" i="1"/>
  <c r="T189" i="1"/>
  <c r="R189" i="1"/>
  <c r="Q189" i="1"/>
  <c r="P189" i="1"/>
  <c r="O189" i="1"/>
  <c r="N189" i="1"/>
  <c r="M189" i="1"/>
  <c r="L189" i="1"/>
  <c r="J189" i="1"/>
  <c r="S189" i="1" s="1"/>
  <c r="Q188" i="1"/>
  <c r="P188" i="1"/>
  <c r="O188" i="1"/>
  <c r="N188" i="1"/>
  <c r="M188" i="1"/>
  <c r="L188" i="1"/>
  <c r="J188" i="1"/>
  <c r="Q187" i="1"/>
  <c r="P187" i="1"/>
  <c r="O187" i="1"/>
  <c r="N187" i="1"/>
  <c r="M187" i="1"/>
  <c r="L187" i="1"/>
  <c r="J187" i="1"/>
  <c r="Q186" i="1"/>
  <c r="P186" i="1"/>
  <c r="O186" i="1"/>
  <c r="N186" i="1"/>
  <c r="M186" i="1"/>
  <c r="L186" i="1"/>
  <c r="J186" i="1"/>
  <c r="Q185" i="1"/>
  <c r="R185" i="1" s="1"/>
  <c r="P185" i="1"/>
  <c r="O185" i="1"/>
  <c r="N185" i="1"/>
  <c r="M185" i="1"/>
  <c r="L185" i="1"/>
  <c r="J185" i="1"/>
  <c r="Q184" i="1"/>
  <c r="P184" i="1"/>
  <c r="O184" i="1"/>
  <c r="N184" i="1"/>
  <c r="M184" i="1"/>
  <c r="L184" i="1"/>
  <c r="J184" i="1"/>
  <c r="Q183" i="1"/>
  <c r="P183" i="1"/>
  <c r="O183" i="1"/>
  <c r="N183" i="1"/>
  <c r="M183" i="1"/>
  <c r="L183" i="1"/>
  <c r="J183" i="1"/>
  <c r="Q182" i="1"/>
  <c r="P182" i="1"/>
  <c r="O182" i="1"/>
  <c r="N182" i="1"/>
  <c r="M182" i="1"/>
  <c r="L182" i="1"/>
  <c r="J182" i="1"/>
  <c r="Q181" i="1"/>
  <c r="P181" i="1"/>
  <c r="O181" i="1"/>
  <c r="N181" i="1"/>
  <c r="M181" i="1"/>
  <c r="L181" i="1"/>
  <c r="K181" i="1"/>
  <c r="J181" i="1"/>
  <c r="Q180" i="1"/>
  <c r="P180" i="1"/>
  <c r="O180" i="1"/>
  <c r="N180" i="1"/>
  <c r="M180" i="1"/>
  <c r="L180" i="1"/>
  <c r="K180" i="1"/>
  <c r="J180" i="1"/>
  <c r="Q179" i="1"/>
  <c r="P179" i="1"/>
  <c r="O179" i="1"/>
  <c r="N179" i="1"/>
  <c r="M179" i="1"/>
  <c r="L179" i="1"/>
  <c r="K179" i="1"/>
  <c r="J179" i="1"/>
  <c r="S178" i="1"/>
  <c r="Q178" i="1"/>
  <c r="P178" i="1"/>
  <c r="O178" i="1"/>
  <c r="N178" i="1"/>
  <c r="M178" i="1"/>
  <c r="L178" i="1"/>
  <c r="K178" i="1"/>
  <c r="J178" i="1"/>
  <c r="R178" i="1" s="1"/>
  <c r="Q177" i="1"/>
  <c r="P177" i="1"/>
  <c r="O177" i="1"/>
  <c r="N177" i="1"/>
  <c r="M177" i="1"/>
  <c r="L177" i="1"/>
  <c r="K177" i="1"/>
  <c r="J177" i="1"/>
  <c r="Q176" i="1"/>
  <c r="P176" i="1"/>
  <c r="O176" i="1"/>
  <c r="N176" i="1"/>
  <c r="M176" i="1"/>
  <c r="L176" i="1"/>
  <c r="K176" i="1"/>
  <c r="J176" i="1"/>
  <c r="Q175" i="1"/>
  <c r="P175" i="1"/>
  <c r="O175" i="1"/>
  <c r="N175" i="1"/>
  <c r="M175" i="1"/>
  <c r="L175" i="1"/>
  <c r="K175" i="1"/>
  <c r="J175" i="1"/>
  <c r="Q174" i="1"/>
  <c r="P174" i="1"/>
  <c r="O174" i="1"/>
  <c r="N174" i="1"/>
  <c r="M174" i="1"/>
  <c r="L174" i="1"/>
  <c r="K174" i="1"/>
  <c r="J174" i="1"/>
  <c r="Q173" i="1"/>
  <c r="P173" i="1"/>
  <c r="O173" i="1"/>
  <c r="N173" i="1"/>
  <c r="M173" i="1"/>
  <c r="L173" i="1"/>
  <c r="K173" i="1"/>
  <c r="J173" i="1"/>
  <c r="Q172" i="1"/>
  <c r="P172" i="1"/>
  <c r="O172" i="1"/>
  <c r="N172" i="1"/>
  <c r="M172" i="1"/>
  <c r="L172" i="1"/>
  <c r="K172" i="1"/>
  <c r="J172" i="1"/>
  <c r="S171" i="1"/>
  <c r="Q171" i="1"/>
  <c r="P171" i="1"/>
  <c r="O171" i="1"/>
  <c r="N171" i="1"/>
  <c r="M171" i="1"/>
  <c r="L171" i="1"/>
  <c r="K171" i="1"/>
  <c r="T171" i="1" s="1"/>
  <c r="J171" i="1"/>
  <c r="R171" i="1" s="1"/>
  <c r="U171" i="1" s="1"/>
  <c r="T170" i="1"/>
  <c r="Q170" i="1"/>
  <c r="P170" i="1"/>
  <c r="O170" i="1"/>
  <c r="N170" i="1"/>
  <c r="M170" i="1"/>
  <c r="L170" i="1"/>
  <c r="K170" i="1"/>
  <c r="J170" i="1"/>
  <c r="Q169" i="1"/>
  <c r="P169" i="1"/>
  <c r="O169" i="1"/>
  <c r="N169" i="1"/>
  <c r="M169" i="1"/>
  <c r="L169" i="1"/>
  <c r="K169" i="1"/>
  <c r="J169" i="1"/>
  <c r="Q168" i="1"/>
  <c r="P168" i="1"/>
  <c r="O168" i="1"/>
  <c r="N168" i="1"/>
  <c r="M168" i="1"/>
  <c r="L168" i="1"/>
  <c r="K168" i="1"/>
  <c r="J168" i="1"/>
  <c r="Q167" i="1"/>
  <c r="P167" i="1"/>
  <c r="O167" i="1"/>
  <c r="N167" i="1"/>
  <c r="M167" i="1"/>
  <c r="L167" i="1"/>
  <c r="K167" i="1"/>
  <c r="J167" i="1"/>
  <c r="Q166" i="1"/>
  <c r="P166" i="1"/>
  <c r="O166" i="1"/>
  <c r="N166" i="1"/>
  <c r="M166" i="1"/>
  <c r="L166" i="1"/>
  <c r="K166" i="1"/>
  <c r="J166" i="1"/>
  <c r="Q165" i="1"/>
  <c r="P165" i="1"/>
  <c r="O165" i="1"/>
  <c r="N165" i="1"/>
  <c r="M165" i="1"/>
  <c r="L165" i="1"/>
  <c r="K165" i="1"/>
  <c r="J165" i="1"/>
  <c r="Q164" i="1"/>
  <c r="P164" i="1"/>
  <c r="O164" i="1"/>
  <c r="T164" i="1" s="1"/>
  <c r="N164" i="1"/>
  <c r="M164" i="1"/>
  <c r="L164" i="1"/>
  <c r="K164" i="1"/>
  <c r="J164" i="1"/>
  <c r="Q163" i="1"/>
  <c r="T163" i="1" s="1"/>
  <c r="P163" i="1"/>
  <c r="O163" i="1"/>
  <c r="N163" i="1"/>
  <c r="M163" i="1"/>
  <c r="L163" i="1"/>
  <c r="K163" i="1"/>
  <c r="J163" i="1"/>
  <c r="T162" i="1"/>
  <c r="Q162" i="1"/>
  <c r="P162" i="1"/>
  <c r="O162" i="1"/>
  <c r="N162" i="1"/>
  <c r="M162" i="1"/>
  <c r="L162" i="1"/>
  <c r="K162" i="1"/>
  <c r="S162" i="1" s="1"/>
  <c r="J162" i="1"/>
  <c r="Q161" i="1"/>
  <c r="P161" i="1"/>
  <c r="O161" i="1"/>
  <c r="N161" i="1"/>
  <c r="M161" i="1"/>
  <c r="L161" i="1"/>
  <c r="K161" i="1"/>
  <c r="J161" i="1"/>
  <c r="Q160" i="1"/>
  <c r="P160" i="1"/>
  <c r="O160" i="1"/>
  <c r="N160" i="1"/>
  <c r="M160" i="1"/>
  <c r="L160" i="1"/>
  <c r="K160" i="1"/>
  <c r="J160" i="1"/>
  <c r="Q159" i="1"/>
  <c r="P159" i="1"/>
  <c r="O159" i="1"/>
  <c r="N159" i="1"/>
  <c r="M159" i="1"/>
  <c r="L159" i="1"/>
  <c r="K159" i="1"/>
  <c r="J159" i="1"/>
  <c r="Q158" i="1"/>
  <c r="P158" i="1"/>
  <c r="O158" i="1"/>
  <c r="N158" i="1"/>
  <c r="M158" i="1"/>
  <c r="L158" i="1"/>
  <c r="K158" i="1"/>
  <c r="J158" i="1"/>
  <c r="Q157" i="1"/>
  <c r="P157" i="1"/>
  <c r="O157" i="1"/>
  <c r="N157" i="1"/>
  <c r="M157" i="1"/>
  <c r="L157" i="1"/>
  <c r="T157" i="1" s="1"/>
  <c r="K157" i="1"/>
  <c r="J157" i="1"/>
  <c r="Q156" i="1"/>
  <c r="P156" i="1"/>
  <c r="O156" i="1"/>
  <c r="N156" i="1"/>
  <c r="M156" i="1"/>
  <c r="L156" i="1"/>
  <c r="K156" i="1"/>
  <c r="J156" i="1"/>
  <c r="Q155" i="1"/>
  <c r="P155" i="1"/>
  <c r="O155" i="1"/>
  <c r="N155" i="1"/>
  <c r="M155" i="1"/>
  <c r="L155" i="1"/>
  <c r="K155" i="1"/>
  <c r="J155" i="1"/>
  <c r="S154" i="1"/>
  <c r="Q154" i="1"/>
  <c r="P154" i="1"/>
  <c r="O154" i="1"/>
  <c r="N154" i="1"/>
  <c r="M154" i="1"/>
  <c r="L154" i="1"/>
  <c r="K154" i="1"/>
  <c r="T154" i="1" s="1"/>
  <c r="J154" i="1"/>
  <c r="R154" i="1" s="1"/>
  <c r="Q153" i="1"/>
  <c r="P153" i="1"/>
  <c r="O153" i="1"/>
  <c r="N153" i="1"/>
  <c r="M153" i="1"/>
  <c r="L153" i="1"/>
  <c r="K153" i="1"/>
  <c r="J153" i="1"/>
  <c r="S152" i="1"/>
  <c r="Q152" i="1"/>
  <c r="P152" i="1"/>
  <c r="O152" i="1"/>
  <c r="N152" i="1"/>
  <c r="M152" i="1"/>
  <c r="L152" i="1"/>
  <c r="K152" i="1"/>
  <c r="J152" i="1"/>
  <c r="Q151" i="1"/>
  <c r="P151" i="1"/>
  <c r="O151" i="1"/>
  <c r="N151" i="1"/>
  <c r="M151" i="1"/>
  <c r="L151" i="1"/>
  <c r="K151" i="1"/>
  <c r="J151" i="1"/>
  <c r="Q150" i="1"/>
  <c r="P150" i="1"/>
  <c r="O150" i="1"/>
  <c r="N150" i="1"/>
  <c r="M150" i="1"/>
  <c r="L150" i="1"/>
  <c r="K150" i="1"/>
  <c r="J150" i="1"/>
  <c r="S150" i="1" s="1"/>
  <c r="Q149" i="1"/>
  <c r="P149" i="1"/>
  <c r="O149" i="1"/>
  <c r="N149" i="1"/>
  <c r="M149" i="1"/>
  <c r="L149" i="1"/>
  <c r="K149" i="1"/>
  <c r="J149" i="1"/>
  <c r="Q148" i="1"/>
  <c r="P148" i="1"/>
  <c r="O148" i="1"/>
  <c r="T148" i="1" s="1"/>
  <c r="N148" i="1"/>
  <c r="M148" i="1"/>
  <c r="L148" i="1"/>
  <c r="K148" i="1"/>
  <c r="J148" i="1"/>
  <c r="Q147" i="1"/>
  <c r="P147" i="1"/>
  <c r="O147" i="1"/>
  <c r="N147" i="1"/>
  <c r="S147" i="1" s="1"/>
  <c r="M147" i="1"/>
  <c r="L147" i="1"/>
  <c r="K147" i="1"/>
  <c r="T147" i="1" s="1"/>
  <c r="J147" i="1"/>
  <c r="Q146" i="1"/>
  <c r="S146" i="1" s="1"/>
  <c r="P146" i="1"/>
  <c r="O146" i="1"/>
  <c r="N146" i="1"/>
  <c r="M146" i="1"/>
  <c r="L146" i="1"/>
  <c r="K146" i="1"/>
  <c r="J146" i="1"/>
  <c r="S145" i="1"/>
  <c r="Q145" i="1"/>
  <c r="P145" i="1"/>
  <c r="O145" i="1"/>
  <c r="N145" i="1"/>
  <c r="M145" i="1"/>
  <c r="L145" i="1"/>
  <c r="K145" i="1"/>
  <c r="J145" i="1"/>
  <c r="T145" i="1" s="1"/>
  <c r="Q144" i="1"/>
  <c r="P144" i="1"/>
  <c r="O144" i="1"/>
  <c r="N144" i="1"/>
  <c r="M144" i="1"/>
  <c r="L144" i="1"/>
  <c r="K144" i="1"/>
  <c r="J144" i="1"/>
  <c r="Q143" i="1"/>
  <c r="P143" i="1"/>
  <c r="O143" i="1"/>
  <c r="N143" i="1"/>
  <c r="M143" i="1"/>
  <c r="L143" i="1"/>
  <c r="K143" i="1"/>
  <c r="J143" i="1"/>
  <c r="R143" i="1" s="1"/>
  <c r="T142" i="1"/>
  <c r="Q142" i="1"/>
  <c r="P142" i="1"/>
  <c r="O142" i="1"/>
  <c r="N142" i="1"/>
  <c r="M142" i="1"/>
  <c r="L142" i="1"/>
  <c r="K142" i="1"/>
  <c r="J142" i="1"/>
  <c r="Q141" i="1"/>
  <c r="P141" i="1"/>
  <c r="O141" i="1"/>
  <c r="N141" i="1"/>
  <c r="M141" i="1"/>
  <c r="L141" i="1"/>
  <c r="K141" i="1"/>
  <c r="J141" i="1"/>
  <c r="T140" i="1"/>
  <c r="Q140" i="1"/>
  <c r="P140" i="1"/>
  <c r="O140" i="1"/>
  <c r="N140" i="1"/>
  <c r="M140" i="1"/>
  <c r="L140" i="1"/>
  <c r="K140" i="1"/>
  <c r="J140" i="1"/>
  <c r="T139" i="1"/>
  <c r="Q139" i="1"/>
  <c r="P139" i="1"/>
  <c r="O139" i="1"/>
  <c r="N139" i="1"/>
  <c r="M139" i="1"/>
  <c r="L139" i="1"/>
  <c r="K139" i="1"/>
  <c r="J139" i="1"/>
  <c r="Q138" i="1"/>
  <c r="P138" i="1"/>
  <c r="S138" i="1" s="1"/>
  <c r="O138" i="1"/>
  <c r="N138" i="1"/>
  <c r="M138" i="1"/>
  <c r="L138" i="1"/>
  <c r="K138" i="1"/>
  <c r="T138" i="1" s="1"/>
  <c r="J138" i="1"/>
  <c r="Q137" i="1"/>
  <c r="P137" i="1"/>
  <c r="O137" i="1"/>
  <c r="N137" i="1"/>
  <c r="M137" i="1"/>
  <c r="L137" i="1"/>
  <c r="K137" i="1"/>
  <c r="J137" i="1"/>
  <c r="S137" i="1" s="1"/>
  <c r="Q136" i="1"/>
  <c r="P136" i="1"/>
  <c r="O136" i="1"/>
  <c r="N136" i="1"/>
  <c r="M136" i="1"/>
  <c r="L136" i="1"/>
  <c r="K136" i="1"/>
  <c r="J136" i="1"/>
  <c r="T135" i="1"/>
  <c r="Q135" i="1"/>
  <c r="P135" i="1"/>
  <c r="O135" i="1"/>
  <c r="N135" i="1"/>
  <c r="M135" i="1"/>
  <c r="L135" i="1"/>
  <c r="K135" i="1"/>
  <c r="J135" i="1"/>
  <c r="Q134" i="1"/>
  <c r="P134" i="1"/>
  <c r="O134" i="1"/>
  <c r="N134" i="1"/>
  <c r="M134" i="1"/>
  <c r="L134" i="1"/>
  <c r="K134" i="1"/>
  <c r="J134" i="1"/>
  <c r="Q133" i="1"/>
  <c r="P133" i="1"/>
  <c r="O133" i="1"/>
  <c r="N133" i="1"/>
  <c r="M133" i="1"/>
  <c r="L133" i="1"/>
  <c r="K133" i="1"/>
  <c r="J133" i="1"/>
  <c r="S133" i="1" s="1"/>
  <c r="Q132" i="1"/>
  <c r="P132" i="1"/>
  <c r="O132" i="1"/>
  <c r="N132" i="1"/>
  <c r="M132" i="1"/>
  <c r="L132" i="1"/>
  <c r="K132" i="1"/>
  <c r="J132" i="1"/>
  <c r="Q131" i="1"/>
  <c r="P131" i="1"/>
  <c r="O131" i="1"/>
  <c r="N131" i="1"/>
  <c r="M131" i="1"/>
  <c r="L131" i="1"/>
  <c r="K131" i="1"/>
  <c r="S131" i="1" s="1"/>
  <c r="J131" i="1"/>
  <c r="Q130" i="1"/>
  <c r="P130" i="1"/>
  <c r="O130" i="1"/>
  <c r="N130" i="1"/>
  <c r="M130" i="1"/>
  <c r="L130" i="1"/>
  <c r="K130" i="1"/>
  <c r="J130" i="1"/>
  <c r="Q129" i="1"/>
  <c r="P129" i="1"/>
  <c r="O129" i="1"/>
  <c r="N129" i="1"/>
  <c r="M129" i="1"/>
  <c r="L129" i="1"/>
  <c r="K129" i="1"/>
  <c r="J129" i="1"/>
  <c r="Q128" i="1"/>
  <c r="P128" i="1"/>
  <c r="O128" i="1"/>
  <c r="N128" i="1"/>
  <c r="S128" i="1" s="1"/>
  <c r="M128" i="1"/>
  <c r="L128" i="1"/>
  <c r="K128" i="1"/>
  <c r="J128" i="1"/>
  <c r="Q127" i="1"/>
  <c r="P127" i="1"/>
  <c r="O127" i="1"/>
  <c r="N127" i="1"/>
  <c r="M127" i="1"/>
  <c r="L127" i="1"/>
  <c r="K127" i="1"/>
  <c r="S127" i="1" s="1"/>
  <c r="J127" i="1"/>
  <c r="Q126" i="1"/>
  <c r="P126" i="1"/>
  <c r="O126" i="1"/>
  <c r="N126" i="1"/>
  <c r="M126" i="1"/>
  <c r="L126" i="1"/>
  <c r="K126" i="1"/>
  <c r="J126" i="1"/>
  <c r="Q125" i="1"/>
  <c r="P125" i="1"/>
  <c r="O125" i="1"/>
  <c r="N125" i="1"/>
  <c r="M125" i="1"/>
  <c r="L125" i="1"/>
  <c r="K125" i="1"/>
  <c r="J125" i="1"/>
  <c r="Q124" i="1"/>
  <c r="P124" i="1"/>
  <c r="O124" i="1"/>
  <c r="N124" i="1"/>
  <c r="M124" i="1"/>
  <c r="L124" i="1"/>
  <c r="S124" i="1" s="1"/>
  <c r="K124" i="1"/>
  <c r="J124" i="1"/>
  <c r="Q123" i="1"/>
  <c r="P123" i="1"/>
  <c r="O123" i="1"/>
  <c r="N123" i="1"/>
  <c r="S123" i="1" s="1"/>
  <c r="M123" i="1"/>
  <c r="L123" i="1"/>
  <c r="K123" i="1"/>
  <c r="T123" i="1" s="1"/>
  <c r="J123" i="1"/>
  <c r="Q122" i="1"/>
  <c r="P122" i="1"/>
  <c r="O122" i="1"/>
  <c r="N122" i="1"/>
  <c r="M122" i="1"/>
  <c r="L122" i="1"/>
  <c r="S122" i="1" s="1"/>
  <c r="K122" i="1"/>
  <c r="T122" i="1" s="1"/>
  <c r="J122" i="1"/>
  <c r="S121" i="1"/>
  <c r="Q121" i="1"/>
  <c r="P121" i="1"/>
  <c r="O121" i="1"/>
  <c r="N121" i="1"/>
  <c r="M121" i="1"/>
  <c r="L121" i="1"/>
  <c r="K121" i="1"/>
  <c r="T121" i="1" s="1"/>
  <c r="J121" i="1"/>
  <c r="R121" i="1" s="1"/>
  <c r="Q120" i="1"/>
  <c r="P120" i="1"/>
  <c r="O120" i="1"/>
  <c r="N120" i="1"/>
  <c r="M120" i="1"/>
  <c r="L120" i="1"/>
  <c r="K120" i="1"/>
  <c r="J120" i="1"/>
  <c r="T119" i="1"/>
  <c r="Q119" i="1"/>
  <c r="P119" i="1"/>
  <c r="O119" i="1"/>
  <c r="N119" i="1"/>
  <c r="M119" i="1"/>
  <c r="L119" i="1"/>
  <c r="K119" i="1"/>
  <c r="S119" i="1" s="1"/>
  <c r="J119" i="1"/>
  <c r="Q118" i="1"/>
  <c r="P118" i="1"/>
  <c r="O118" i="1"/>
  <c r="N118" i="1"/>
  <c r="M118" i="1"/>
  <c r="L118" i="1"/>
  <c r="K118" i="1"/>
  <c r="J118" i="1"/>
  <c r="Q117" i="1"/>
  <c r="P117" i="1"/>
  <c r="O117" i="1"/>
  <c r="N117" i="1"/>
  <c r="M117" i="1"/>
  <c r="L117" i="1"/>
  <c r="K117" i="1"/>
  <c r="J117" i="1"/>
  <c r="Q116" i="1"/>
  <c r="S116" i="1" s="1"/>
  <c r="P116" i="1"/>
  <c r="O116" i="1"/>
  <c r="N116" i="1"/>
  <c r="M116" i="1"/>
  <c r="L116" i="1"/>
  <c r="K116" i="1"/>
  <c r="J116" i="1"/>
  <c r="Q115" i="1"/>
  <c r="P115" i="1"/>
  <c r="O115" i="1"/>
  <c r="N115" i="1"/>
  <c r="M115" i="1"/>
  <c r="L115" i="1"/>
  <c r="K115" i="1"/>
  <c r="S115" i="1" s="1"/>
  <c r="J115" i="1"/>
  <c r="Q114" i="1"/>
  <c r="P114" i="1"/>
  <c r="O114" i="1"/>
  <c r="N114" i="1"/>
  <c r="M114" i="1"/>
  <c r="S114" i="1" s="1"/>
  <c r="L114" i="1"/>
  <c r="K114" i="1"/>
  <c r="J114" i="1"/>
  <c r="Q113" i="1"/>
  <c r="P113" i="1"/>
  <c r="O113" i="1"/>
  <c r="N113" i="1"/>
  <c r="M113" i="1"/>
  <c r="L113" i="1"/>
  <c r="K113" i="1"/>
  <c r="J113" i="1"/>
  <c r="Q112" i="1"/>
  <c r="P112" i="1"/>
  <c r="O112" i="1"/>
  <c r="N112" i="1"/>
  <c r="M112" i="1"/>
  <c r="L112" i="1"/>
  <c r="K112" i="1"/>
  <c r="J112" i="1"/>
  <c r="S112" i="1" s="1"/>
  <c r="Q111" i="1"/>
  <c r="P111" i="1"/>
  <c r="O111" i="1"/>
  <c r="N111" i="1"/>
  <c r="M111" i="1"/>
  <c r="S111" i="1" s="1"/>
  <c r="L111" i="1"/>
  <c r="K111" i="1"/>
  <c r="T111" i="1" s="1"/>
  <c r="J111" i="1"/>
  <c r="Q110" i="1"/>
  <c r="P110" i="1"/>
  <c r="O110" i="1"/>
  <c r="N110" i="1"/>
  <c r="M110" i="1"/>
  <c r="L110" i="1"/>
  <c r="K110" i="1"/>
  <c r="S110" i="1" s="1"/>
  <c r="J110" i="1"/>
  <c r="Q109" i="1"/>
  <c r="P109" i="1"/>
  <c r="O109" i="1"/>
  <c r="N109" i="1"/>
  <c r="M109" i="1"/>
  <c r="L109" i="1"/>
  <c r="K109" i="1"/>
  <c r="J109" i="1"/>
  <c r="R109" i="1" s="1"/>
  <c r="Q108" i="1"/>
  <c r="P108" i="1"/>
  <c r="O108" i="1"/>
  <c r="N108" i="1"/>
  <c r="M108" i="1"/>
  <c r="L108" i="1"/>
  <c r="T108" i="1" s="1"/>
  <c r="K108" i="1"/>
  <c r="J108" i="1"/>
  <c r="S107" i="1"/>
  <c r="Q107" i="1"/>
  <c r="P107" i="1"/>
  <c r="O107" i="1"/>
  <c r="N107" i="1"/>
  <c r="M107" i="1"/>
  <c r="L107" i="1"/>
  <c r="K107" i="1"/>
  <c r="T107" i="1" s="1"/>
  <c r="J107" i="1"/>
  <c r="R107" i="1" s="1"/>
  <c r="Q106" i="1"/>
  <c r="P106" i="1"/>
  <c r="O106" i="1"/>
  <c r="N106" i="1"/>
  <c r="M106" i="1"/>
  <c r="L106" i="1"/>
  <c r="K106" i="1"/>
  <c r="J106" i="1"/>
  <c r="T106" i="1" s="1"/>
  <c r="Q105" i="1"/>
  <c r="P105" i="1"/>
  <c r="O105" i="1"/>
  <c r="T105" i="1" s="1"/>
  <c r="N105" i="1"/>
  <c r="M105" i="1"/>
  <c r="L105" i="1"/>
  <c r="K105" i="1"/>
  <c r="J105" i="1"/>
  <c r="Q104" i="1"/>
  <c r="P104" i="1"/>
  <c r="O104" i="1"/>
  <c r="N104" i="1"/>
  <c r="M104" i="1"/>
  <c r="L104" i="1"/>
  <c r="S104" i="1" s="1"/>
  <c r="K104" i="1"/>
  <c r="J104" i="1"/>
  <c r="Q103" i="1"/>
  <c r="P103" i="1"/>
  <c r="O103" i="1"/>
  <c r="N103" i="1"/>
  <c r="M103" i="1"/>
  <c r="L103" i="1"/>
  <c r="K103" i="1"/>
  <c r="T103" i="1" s="1"/>
  <c r="J103" i="1"/>
  <c r="T102" i="1"/>
  <c r="Q102" i="1"/>
  <c r="P102" i="1"/>
  <c r="O102" i="1"/>
  <c r="N102" i="1"/>
  <c r="M102" i="1"/>
  <c r="L102" i="1"/>
  <c r="K102" i="1"/>
  <c r="J102" i="1"/>
  <c r="Q101" i="1"/>
  <c r="P101" i="1"/>
  <c r="O101" i="1"/>
  <c r="N101" i="1"/>
  <c r="M101" i="1"/>
  <c r="L101" i="1"/>
  <c r="K101" i="1"/>
  <c r="J101" i="1"/>
  <c r="T101" i="1" s="1"/>
  <c r="Q100" i="1"/>
  <c r="P100" i="1"/>
  <c r="O100" i="1"/>
  <c r="N100" i="1"/>
  <c r="M100" i="1"/>
  <c r="L100" i="1"/>
  <c r="K100" i="1"/>
  <c r="J100" i="1"/>
  <c r="Q99" i="1"/>
  <c r="P99" i="1"/>
  <c r="O99" i="1"/>
  <c r="N99" i="1"/>
  <c r="M99" i="1"/>
  <c r="L99" i="1"/>
  <c r="K99" i="1"/>
  <c r="J99" i="1"/>
  <c r="T99" i="1" s="1"/>
  <c r="Q98" i="1"/>
  <c r="P98" i="1"/>
  <c r="O98" i="1"/>
  <c r="N98" i="1"/>
  <c r="M98" i="1"/>
  <c r="L98" i="1"/>
  <c r="K98" i="1"/>
  <c r="J98" i="1"/>
  <c r="T97" i="1"/>
  <c r="Q97" i="1"/>
  <c r="P97" i="1"/>
  <c r="O97" i="1"/>
  <c r="N97" i="1"/>
  <c r="M97" i="1"/>
  <c r="L97" i="1"/>
  <c r="K97" i="1"/>
  <c r="J97" i="1"/>
  <c r="Q96" i="1"/>
  <c r="P96" i="1"/>
  <c r="O96" i="1"/>
  <c r="N96" i="1"/>
  <c r="S96" i="1" s="1"/>
  <c r="M96" i="1"/>
  <c r="L96" i="1"/>
  <c r="K96" i="1"/>
  <c r="T96" i="1" s="1"/>
  <c r="J96" i="1"/>
  <c r="Q95" i="1"/>
  <c r="P95" i="1"/>
  <c r="O95" i="1"/>
  <c r="N95" i="1"/>
  <c r="M95" i="1"/>
  <c r="L95" i="1"/>
  <c r="K95" i="1"/>
  <c r="T95" i="1" s="1"/>
  <c r="J95" i="1"/>
  <c r="Q94" i="1"/>
  <c r="P94" i="1"/>
  <c r="O94" i="1"/>
  <c r="N94" i="1"/>
  <c r="M94" i="1"/>
  <c r="L94" i="1"/>
  <c r="K94" i="1"/>
  <c r="J94" i="1"/>
  <c r="S94" i="1" s="1"/>
  <c r="Q93" i="1"/>
  <c r="P93" i="1"/>
  <c r="O93" i="1"/>
  <c r="N93" i="1"/>
  <c r="M93" i="1"/>
  <c r="S93" i="1" s="1"/>
  <c r="L93" i="1"/>
  <c r="K93" i="1"/>
  <c r="J93" i="1"/>
  <c r="Q92" i="1"/>
  <c r="P92" i="1"/>
  <c r="O92" i="1"/>
  <c r="N92" i="1"/>
  <c r="M92" i="1"/>
  <c r="L92" i="1"/>
  <c r="K92" i="1"/>
  <c r="J92" i="1"/>
  <c r="Q91" i="1"/>
  <c r="P91" i="1"/>
  <c r="O91" i="1"/>
  <c r="N91" i="1"/>
  <c r="M91" i="1"/>
  <c r="L91" i="1"/>
  <c r="T91" i="1" s="1"/>
  <c r="K91" i="1"/>
  <c r="J91" i="1"/>
  <c r="Q90" i="1"/>
  <c r="P90" i="1"/>
  <c r="O90" i="1"/>
  <c r="N90" i="1"/>
  <c r="M90" i="1"/>
  <c r="L90" i="1"/>
  <c r="K90" i="1"/>
  <c r="J90" i="1"/>
  <c r="Q89" i="1"/>
  <c r="P89" i="1"/>
  <c r="O89" i="1"/>
  <c r="S89" i="1" s="1"/>
  <c r="N89" i="1"/>
  <c r="M89" i="1"/>
  <c r="L89" i="1"/>
  <c r="K89" i="1"/>
  <c r="J89" i="1"/>
  <c r="Q88" i="1"/>
  <c r="P88" i="1"/>
  <c r="O88" i="1"/>
  <c r="N88" i="1"/>
  <c r="M88" i="1"/>
  <c r="L88" i="1"/>
  <c r="K88" i="1"/>
  <c r="J88" i="1"/>
  <c r="Q87" i="1"/>
  <c r="P87" i="1"/>
  <c r="O87" i="1"/>
  <c r="N87" i="1"/>
  <c r="S87" i="1" s="1"/>
  <c r="M87" i="1"/>
  <c r="L87" i="1"/>
  <c r="K87" i="1"/>
  <c r="T87" i="1" s="1"/>
  <c r="J87" i="1"/>
  <c r="Q86" i="1"/>
  <c r="P86" i="1"/>
  <c r="O86" i="1"/>
  <c r="N86" i="1"/>
  <c r="M86" i="1"/>
  <c r="L86" i="1"/>
  <c r="K86" i="1"/>
  <c r="J86" i="1"/>
  <c r="S86" i="1" s="1"/>
  <c r="Q85" i="1"/>
  <c r="P85" i="1"/>
  <c r="O85" i="1"/>
  <c r="N85" i="1"/>
  <c r="M85" i="1"/>
  <c r="L85" i="1"/>
  <c r="K85" i="1"/>
  <c r="S85" i="1" s="1"/>
  <c r="J85" i="1"/>
  <c r="Q84" i="1"/>
  <c r="P84" i="1"/>
  <c r="O84" i="1"/>
  <c r="N84" i="1"/>
  <c r="M84" i="1"/>
  <c r="L84" i="1"/>
  <c r="K84" i="1"/>
  <c r="S84" i="1" s="1"/>
  <c r="J84" i="1"/>
  <c r="Q83" i="1"/>
  <c r="P83" i="1"/>
  <c r="O83" i="1"/>
  <c r="N83" i="1"/>
  <c r="M83" i="1"/>
  <c r="L83" i="1"/>
  <c r="K83" i="1"/>
  <c r="J83" i="1"/>
  <c r="T83" i="1" s="1"/>
  <c r="T82" i="1"/>
  <c r="Q82" i="1"/>
  <c r="P82" i="1"/>
  <c r="O82" i="1"/>
  <c r="N82" i="1"/>
  <c r="M82" i="1"/>
  <c r="L82" i="1"/>
  <c r="K82" i="1"/>
  <c r="J82" i="1"/>
  <c r="Q81" i="1"/>
  <c r="P81" i="1"/>
  <c r="O81" i="1"/>
  <c r="N81" i="1"/>
  <c r="M81" i="1"/>
  <c r="L81" i="1"/>
  <c r="K81" i="1"/>
  <c r="J81" i="1"/>
  <c r="Q80" i="1"/>
  <c r="P80" i="1"/>
  <c r="O80" i="1"/>
  <c r="N80" i="1"/>
  <c r="M80" i="1"/>
  <c r="L80" i="1"/>
  <c r="T80" i="1" s="1"/>
  <c r="K80" i="1"/>
  <c r="J80" i="1"/>
  <c r="Q79" i="1"/>
  <c r="P79" i="1"/>
  <c r="O79" i="1"/>
  <c r="N79" i="1"/>
  <c r="M79" i="1"/>
  <c r="L79" i="1"/>
  <c r="K79" i="1"/>
  <c r="T79" i="1" s="1"/>
  <c r="J79" i="1"/>
  <c r="Q78" i="1"/>
  <c r="P78" i="1"/>
  <c r="O78" i="1"/>
  <c r="N78" i="1"/>
  <c r="M78" i="1"/>
  <c r="L78" i="1"/>
  <c r="K78" i="1"/>
  <c r="J78" i="1"/>
  <c r="T78" i="1" s="1"/>
  <c r="Q77" i="1"/>
  <c r="P77" i="1"/>
  <c r="O77" i="1"/>
  <c r="N77" i="1"/>
  <c r="M77" i="1"/>
  <c r="L77" i="1"/>
  <c r="K77" i="1"/>
  <c r="J77" i="1"/>
  <c r="T77" i="1" s="1"/>
  <c r="Q76" i="1"/>
  <c r="P76" i="1"/>
  <c r="O76" i="1"/>
  <c r="T76" i="1" s="1"/>
  <c r="N76" i="1"/>
  <c r="M76" i="1"/>
  <c r="L76" i="1"/>
  <c r="K76" i="1"/>
  <c r="J76" i="1"/>
  <c r="Q75" i="1"/>
  <c r="P75" i="1"/>
  <c r="O75" i="1"/>
  <c r="N75" i="1"/>
  <c r="M75" i="1"/>
  <c r="L75" i="1"/>
  <c r="K75" i="1"/>
  <c r="J75" i="1"/>
  <c r="S75" i="1" s="1"/>
  <c r="Q74" i="1"/>
  <c r="P74" i="1"/>
  <c r="O74" i="1"/>
  <c r="N74" i="1"/>
  <c r="M74" i="1"/>
  <c r="L74" i="1"/>
  <c r="K74" i="1"/>
  <c r="J74" i="1"/>
  <c r="S73" i="1"/>
  <c r="Q73" i="1"/>
  <c r="P73" i="1"/>
  <c r="O73" i="1"/>
  <c r="N73" i="1"/>
  <c r="M73" i="1"/>
  <c r="L73" i="1"/>
  <c r="K73" i="1"/>
  <c r="T73" i="1" s="1"/>
  <c r="J73" i="1"/>
  <c r="R73" i="1" s="1"/>
  <c r="S72" i="1"/>
  <c r="Q72" i="1"/>
  <c r="P72" i="1"/>
  <c r="O72" i="1"/>
  <c r="N72" i="1"/>
  <c r="M72" i="1"/>
  <c r="L72" i="1"/>
  <c r="K72" i="1"/>
  <c r="J72" i="1"/>
  <c r="R72" i="1" s="1"/>
  <c r="Q71" i="1"/>
  <c r="P71" i="1"/>
  <c r="O71" i="1"/>
  <c r="N71" i="1"/>
  <c r="M71" i="1"/>
  <c r="L71" i="1"/>
  <c r="K71" i="1"/>
  <c r="J71" i="1"/>
  <c r="Q70" i="1"/>
  <c r="P70" i="1"/>
  <c r="O70" i="1"/>
  <c r="N70" i="1"/>
  <c r="M70" i="1"/>
  <c r="L70" i="1"/>
  <c r="K70" i="1"/>
  <c r="J70" i="1"/>
  <c r="T69" i="1"/>
  <c r="Q69" i="1"/>
  <c r="P69" i="1"/>
  <c r="O69" i="1"/>
  <c r="N69" i="1"/>
  <c r="M69" i="1"/>
  <c r="L69" i="1"/>
  <c r="K69" i="1"/>
  <c r="J69" i="1"/>
  <c r="Q68" i="1"/>
  <c r="P68" i="1"/>
  <c r="O68" i="1"/>
  <c r="N68" i="1"/>
  <c r="M68" i="1"/>
  <c r="T68" i="1" s="1"/>
  <c r="L68" i="1"/>
  <c r="K68" i="1"/>
  <c r="J68" i="1"/>
  <c r="Q67" i="1"/>
  <c r="P67" i="1"/>
  <c r="O67" i="1"/>
  <c r="N67" i="1"/>
  <c r="M67" i="1"/>
  <c r="L67" i="1"/>
  <c r="T67" i="1" s="1"/>
  <c r="K67" i="1"/>
  <c r="J67" i="1"/>
  <c r="Q66" i="1"/>
  <c r="P66" i="1"/>
  <c r="O66" i="1"/>
  <c r="N66" i="1"/>
  <c r="M66" i="1"/>
  <c r="L66" i="1"/>
  <c r="K66" i="1"/>
  <c r="S66" i="1" s="1"/>
  <c r="J66" i="1"/>
  <c r="Q65" i="1"/>
  <c r="P65" i="1"/>
  <c r="O65" i="1"/>
  <c r="N65" i="1"/>
  <c r="S65" i="1" s="1"/>
  <c r="M65" i="1"/>
  <c r="L65" i="1"/>
  <c r="K65" i="1"/>
  <c r="T65" i="1" s="1"/>
  <c r="J65" i="1"/>
  <c r="Q64" i="1"/>
  <c r="P64" i="1"/>
  <c r="O64" i="1"/>
  <c r="N64" i="1"/>
  <c r="M64" i="1"/>
  <c r="L64" i="1"/>
  <c r="S64" i="1" s="1"/>
  <c r="K64" i="1"/>
  <c r="T64" i="1" s="1"/>
  <c r="J64" i="1"/>
  <c r="Q63" i="1"/>
  <c r="P63" i="1"/>
  <c r="O63" i="1"/>
  <c r="N63" i="1"/>
  <c r="M63" i="1"/>
  <c r="L63" i="1"/>
  <c r="K63" i="1"/>
  <c r="S63" i="1" s="1"/>
  <c r="J63" i="1"/>
  <c r="Q62" i="1"/>
  <c r="P62" i="1"/>
  <c r="O62" i="1"/>
  <c r="S62" i="1" s="1"/>
  <c r="N62" i="1"/>
  <c r="M62" i="1"/>
  <c r="L62" i="1"/>
  <c r="K62" i="1"/>
  <c r="J62" i="1"/>
  <c r="Q61" i="1"/>
  <c r="P61" i="1"/>
  <c r="O61" i="1"/>
  <c r="N61" i="1"/>
  <c r="M61" i="1"/>
  <c r="L61" i="1"/>
  <c r="K61" i="1"/>
  <c r="J61" i="1"/>
  <c r="T61" i="1" s="1"/>
  <c r="Q60" i="1"/>
  <c r="P60" i="1"/>
  <c r="O60" i="1"/>
  <c r="N60" i="1"/>
  <c r="M60" i="1"/>
  <c r="L60" i="1"/>
  <c r="K60" i="1"/>
  <c r="J60" i="1"/>
  <c r="Q59" i="1"/>
  <c r="P59" i="1"/>
  <c r="O59" i="1"/>
  <c r="T59" i="1" s="1"/>
  <c r="N59" i="1"/>
  <c r="M59" i="1"/>
  <c r="L59" i="1"/>
  <c r="K59" i="1"/>
  <c r="J59" i="1"/>
  <c r="Q58" i="1"/>
  <c r="P58" i="1"/>
  <c r="O58" i="1"/>
  <c r="N58" i="1"/>
  <c r="M58" i="1"/>
  <c r="L58" i="1"/>
  <c r="K58" i="1"/>
  <c r="T58" i="1" s="1"/>
  <c r="J58" i="1"/>
  <c r="R58" i="1" s="1"/>
  <c r="Q57" i="1"/>
  <c r="P57" i="1"/>
  <c r="O57" i="1"/>
  <c r="N57" i="1"/>
  <c r="R57" i="1" s="1"/>
  <c r="M57" i="1"/>
  <c r="L57" i="1"/>
  <c r="K57" i="1"/>
  <c r="J57" i="1"/>
  <c r="T57" i="1" s="1"/>
  <c r="Q56" i="1"/>
  <c r="P56" i="1"/>
  <c r="O56" i="1"/>
  <c r="N56" i="1"/>
  <c r="M56" i="1"/>
  <c r="L56" i="1"/>
  <c r="S56" i="1" s="1"/>
  <c r="K56" i="1"/>
  <c r="T56" i="1" s="1"/>
  <c r="J56" i="1"/>
  <c r="Q55" i="1"/>
  <c r="P55" i="1"/>
  <c r="O55" i="1"/>
  <c r="N55" i="1"/>
  <c r="M55" i="1"/>
  <c r="L55" i="1"/>
  <c r="S55" i="1" s="1"/>
  <c r="K55" i="1"/>
  <c r="T55" i="1" s="1"/>
  <c r="J55" i="1"/>
  <c r="Q54" i="1"/>
  <c r="P54" i="1"/>
  <c r="O54" i="1"/>
  <c r="N54" i="1"/>
  <c r="M54" i="1"/>
  <c r="L54" i="1"/>
  <c r="K54" i="1"/>
  <c r="S54" i="1" s="1"/>
  <c r="J54" i="1"/>
  <c r="T53" i="1"/>
  <c r="Q53" i="1"/>
  <c r="P53" i="1"/>
  <c r="O53" i="1"/>
  <c r="N53" i="1"/>
  <c r="M53" i="1"/>
  <c r="L53" i="1"/>
  <c r="K53" i="1"/>
  <c r="J53" i="1"/>
  <c r="R52" i="1"/>
  <c r="Q52" i="1"/>
  <c r="P52" i="1"/>
  <c r="O52" i="1"/>
  <c r="N52" i="1"/>
  <c r="M52" i="1"/>
  <c r="L52" i="1"/>
  <c r="K52" i="1"/>
  <c r="J52" i="1"/>
  <c r="S52" i="1" s="1"/>
  <c r="Q51" i="1"/>
  <c r="P51" i="1"/>
  <c r="O51" i="1"/>
  <c r="N51" i="1"/>
  <c r="M51" i="1"/>
  <c r="L51" i="1"/>
  <c r="K51" i="1"/>
  <c r="J51" i="1"/>
  <c r="Q50" i="1"/>
  <c r="P50" i="1"/>
  <c r="O50" i="1"/>
  <c r="N50" i="1"/>
  <c r="M50" i="1"/>
  <c r="R50" i="1" s="1"/>
  <c r="L50" i="1"/>
  <c r="K50" i="1"/>
  <c r="J50" i="1"/>
  <c r="S50" i="1" s="1"/>
  <c r="Q49" i="1"/>
  <c r="P49" i="1"/>
  <c r="O49" i="1"/>
  <c r="N49" i="1"/>
  <c r="M49" i="1"/>
  <c r="L49" i="1"/>
  <c r="K49" i="1"/>
  <c r="S49" i="1" s="1"/>
  <c r="J49" i="1"/>
  <c r="Q48" i="1"/>
  <c r="P48" i="1"/>
  <c r="O48" i="1"/>
  <c r="N48" i="1"/>
  <c r="M48" i="1"/>
  <c r="L48" i="1"/>
  <c r="K48" i="1"/>
  <c r="J48" i="1"/>
  <c r="Q47" i="1"/>
  <c r="P47" i="1"/>
  <c r="O47" i="1"/>
  <c r="N47" i="1"/>
  <c r="M47" i="1"/>
  <c r="L47" i="1"/>
  <c r="K47" i="1"/>
  <c r="S47" i="1" s="1"/>
  <c r="J47" i="1"/>
  <c r="T47" i="1" s="1"/>
  <c r="Q46" i="1"/>
  <c r="P46" i="1"/>
  <c r="O46" i="1"/>
  <c r="N46" i="1"/>
  <c r="M46" i="1"/>
  <c r="L46" i="1"/>
  <c r="K46" i="1"/>
  <c r="J46" i="1"/>
  <c r="Q45" i="1"/>
  <c r="P45" i="1"/>
  <c r="O45" i="1"/>
  <c r="N45" i="1"/>
  <c r="M45" i="1"/>
  <c r="S45" i="1" s="1"/>
  <c r="L45" i="1"/>
  <c r="K45" i="1"/>
  <c r="J45" i="1"/>
  <c r="Q44" i="1"/>
  <c r="P44" i="1"/>
  <c r="O44" i="1"/>
  <c r="N44" i="1"/>
  <c r="M44" i="1"/>
  <c r="L44" i="1"/>
  <c r="K44" i="1"/>
  <c r="J44" i="1"/>
  <c r="Q43" i="1"/>
  <c r="P43" i="1"/>
  <c r="O43" i="1"/>
  <c r="N43" i="1"/>
  <c r="M43" i="1"/>
  <c r="L43" i="1"/>
  <c r="T43" i="1" s="1"/>
  <c r="K43" i="1"/>
  <c r="J43" i="1"/>
  <c r="T42" i="1"/>
  <c r="Q42" i="1"/>
  <c r="P42" i="1"/>
  <c r="O42" i="1"/>
  <c r="N42" i="1"/>
  <c r="M42" i="1"/>
  <c r="L42" i="1"/>
  <c r="K42" i="1"/>
  <c r="J42" i="1"/>
  <c r="S42" i="1" s="1"/>
  <c r="Q41" i="1"/>
  <c r="P41" i="1"/>
  <c r="O41" i="1"/>
  <c r="N41" i="1"/>
  <c r="M41" i="1"/>
  <c r="L41" i="1"/>
  <c r="K41" i="1"/>
  <c r="J41" i="1"/>
  <c r="Q40" i="1"/>
  <c r="P40" i="1"/>
  <c r="O40" i="1"/>
  <c r="N40" i="1"/>
  <c r="M40" i="1"/>
  <c r="S40" i="1" s="1"/>
  <c r="L40" i="1"/>
  <c r="K40" i="1"/>
  <c r="J40" i="1"/>
  <c r="Q39" i="1"/>
  <c r="P39" i="1"/>
  <c r="O39" i="1"/>
  <c r="N39" i="1"/>
  <c r="M39" i="1"/>
  <c r="L39" i="1"/>
  <c r="K39" i="1"/>
  <c r="J39" i="1"/>
  <c r="Q38" i="1"/>
  <c r="P38" i="1"/>
  <c r="O38" i="1"/>
  <c r="N38" i="1"/>
  <c r="M38" i="1"/>
  <c r="L38" i="1"/>
  <c r="K38" i="1"/>
  <c r="J38" i="1"/>
  <c r="Q37" i="1"/>
  <c r="P37" i="1"/>
  <c r="O37" i="1"/>
  <c r="N37" i="1"/>
  <c r="M37" i="1"/>
  <c r="L37" i="1"/>
  <c r="T37" i="1" s="1"/>
  <c r="K37" i="1"/>
  <c r="S37" i="1" s="1"/>
  <c r="J37" i="1"/>
  <c r="S36" i="1"/>
  <c r="Q36" i="1"/>
  <c r="P36" i="1"/>
  <c r="O36" i="1"/>
  <c r="N36" i="1"/>
  <c r="M36" i="1"/>
  <c r="L36" i="1"/>
  <c r="K36" i="1"/>
  <c r="T36" i="1" s="1"/>
  <c r="J36" i="1"/>
  <c r="R36" i="1" s="1"/>
  <c r="Q35" i="1"/>
  <c r="P35" i="1"/>
  <c r="O35" i="1"/>
  <c r="N35" i="1"/>
  <c r="M35" i="1"/>
  <c r="L35" i="1"/>
  <c r="K35" i="1"/>
  <c r="J35" i="1"/>
  <c r="Q34" i="1"/>
  <c r="P34" i="1"/>
  <c r="O34" i="1"/>
  <c r="N34" i="1"/>
  <c r="M34" i="1"/>
  <c r="L34" i="1"/>
  <c r="S34" i="1" s="1"/>
  <c r="K34" i="1"/>
  <c r="J34" i="1"/>
  <c r="Q33" i="1"/>
  <c r="P33" i="1"/>
  <c r="O33" i="1"/>
  <c r="N33" i="1"/>
  <c r="M33" i="1"/>
  <c r="L33" i="1"/>
  <c r="S33" i="1" s="1"/>
  <c r="K33" i="1"/>
  <c r="T33" i="1" s="1"/>
  <c r="J33" i="1"/>
  <c r="Q32" i="1"/>
  <c r="P32" i="1"/>
  <c r="O32" i="1"/>
  <c r="N32" i="1"/>
  <c r="M32" i="1"/>
  <c r="L32" i="1"/>
  <c r="K32" i="1"/>
  <c r="J32" i="1"/>
  <c r="T31" i="1"/>
  <c r="Q31" i="1"/>
  <c r="P31" i="1"/>
  <c r="O31" i="1"/>
  <c r="N31" i="1"/>
  <c r="M31" i="1"/>
  <c r="L31" i="1"/>
  <c r="K31" i="1"/>
  <c r="J31" i="1"/>
  <c r="Q30" i="1"/>
  <c r="P30" i="1"/>
  <c r="O30" i="1"/>
  <c r="N30" i="1"/>
  <c r="M30" i="1"/>
  <c r="L30" i="1"/>
  <c r="K30" i="1"/>
  <c r="J30" i="1"/>
  <c r="Q29" i="1"/>
  <c r="P29" i="1"/>
  <c r="O29" i="1"/>
  <c r="N29" i="1"/>
  <c r="M29" i="1"/>
  <c r="L29" i="1"/>
  <c r="K29" i="1"/>
  <c r="J29" i="1"/>
  <c r="Q28" i="1"/>
  <c r="P28" i="1"/>
  <c r="O28" i="1"/>
  <c r="N28" i="1"/>
  <c r="M28" i="1"/>
  <c r="R28" i="1" s="1"/>
  <c r="L28" i="1"/>
  <c r="K28" i="1"/>
  <c r="J28" i="1"/>
  <c r="Q27" i="1"/>
  <c r="P27" i="1"/>
  <c r="O27" i="1"/>
  <c r="N27" i="1"/>
  <c r="M27" i="1"/>
  <c r="L27" i="1"/>
  <c r="K27" i="1"/>
  <c r="J27" i="1"/>
  <c r="Q26" i="1"/>
  <c r="P26" i="1"/>
  <c r="O26" i="1"/>
  <c r="N26" i="1"/>
  <c r="M26" i="1"/>
  <c r="L26" i="1"/>
  <c r="K26" i="1"/>
  <c r="J26" i="1"/>
  <c r="T26" i="1" s="1"/>
  <c r="Q25" i="1"/>
  <c r="P25" i="1"/>
  <c r="O25" i="1"/>
  <c r="N25" i="1"/>
  <c r="M25" i="1"/>
  <c r="L25" i="1"/>
  <c r="T25" i="1" s="1"/>
  <c r="K25" i="1"/>
  <c r="J25" i="1"/>
  <c r="S25" i="1" s="1"/>
  <c r="Q24" i="1"/>
  <c r="P24" i="1"/>
  <c r="O24" i="1"/>
  <c r="N24" i="1"/>
  <c r="M24" i="1"/>
  <c r="L24" i="1"/>
  <c r="S24" i="1" s="1"/>
  <c r="K24" i="1"/>
  <c r="T24" i="1" s="1"/>
  <c r="J24" i="1"/>
  <c r="Q23" i="1"/>
  <c r="P23" i="1"/>
  <c r="O23" i="1"/>
  <c r="N23" i="1"/>
  <c r="M23" i="1"/>
  <c r="L23" i="1"/>
  <c r="K23" i="1"/>
  <c r="T23" i="1" s="1"/>
  <c r="J23" i="1"/>
  <c r="Q22" i="1"/>
  <c r="P22" i="1"/>
  <c r="O22" i="1"/>
  <c r="N22" i="1"/>
  <c r="M22" i="1"/>
  <c r="L22" i="1"/>
  <c r="K22" i="1"/>
  <c r="J22" i="1"/>
  <c r="Q21" i="1"/>
  <c r="P21" i="1"/>
  <c r="O21" i="1"/>
  <c r="N21" i="1"/>
  <c r="M21" i="1"/>
  <c r="L21" i="1"/>
  <c r="T21" i="1" s="1"/>
  <c r="K21" i="1"/>
  <c r="J21" i="1"/>
  <c r="Q20" i="1"/>
  <c r="P20" i="1"/>
  <c r="O20" i="1"/>
  <c r="N20" i="1"/>
  <c r="M20" i="1"/>
  <c r="L20" i="1"/>
  <c r="T20" i="1" s="1"/>
  <c r="K20" i="1"/>
  <c r="J20" i="1"/>
  <c r="Q19" i="1"/>
  <c r="P19" i="1"/>
  <c r="O19" i="1"/>
  <c r="N19" i="1"/>
  <c r="M19" i="1"/>
  <c r="L19" i="1"/>
  <c r="K19" i="1"/>
  <c r="J19" i="1"/>
  <c r="Q18" i="1"/>
  <c r="P18" i="1"/>
  <c r="O18" i="1"/>
  <c r="N18" i="1"/>
  <c r="M18" i="1"/>
  <c r="L18" i="1"/>
  <c r="T18" i="1" s="1"/>
  <c r="K18" i="1"/>
  <c r="J18" i="1"/>
  <c r="Q17" i="1"/>
  <c r="P17" i="1"/>
  <c r="O17" i="1"/>
  <c r="N17" i="1"/>
  <c r="M17" i="1"/>
  <c r="L17" i="1"/>
  <c r="K17" i="1"/>
  <c r="J17" i="1"/>
  <c r="S18" i="1" l="1"/>
  <c r="T32" i="1"/>
  <c r="R35" i="1"/>
  <c r="V36" i="1"/>
  <c r="U36" i="1"/>
  <c r="S17" i="1"/>
  <c r="S20" i="1"/>
  <c r="T34" i="1"/>
  <c r="R37" i="1"/>
  <c r="U50" i="1"/>
  <c r="V50" i="1" s="1"/>
  <c r="S41" i="1"/>
  <c r="T41" i="1"/>
  <c r="S28" i="1"/>
  <c r="U28" i="1" s="1"/>
  <c r="V28" i="1" s="1"/>
  <c r="T29" i="1"/>
  <c r="S29" i="1"/>
  <c r="R29" i="1"/>
  <c r="T46" i="1"/>
  <c r="S46" i="1"/>
  <c r="R46" i="1"/>
  <c r="T44" i="1"/>
  <c r="T45" i="1"/>
  <c r="U215" i="1"/>
  <c r="V215" i="1" s="1"/>
  <c r="R41" i="1"/>
  <c r="U57" i="1"/>
  <c r="V57" i="1" s="1"/>
  <c r="S48" i="1"/>
  <c r="T48" i="1"/>
  <c r="S58" i="1"/>
  <c r="U58" i="1" s="1"/>
  <c r="V58" i="1" s="1"/>
  <c r="R61" i="1"/>
  <c r="T66" i="1"/>
  <c r="R75" i="1"/>
  <c r="R78" i="1"/>
  <c r="T81" i="1"/>
  <c r="S81" i="1"/>
  <c r="R81" i="1"/>
  <c r="T84" i="1"/>
  <c r="R94" i="1"/>
  <c r="V107" i="1"/>
  <c r="U107" i="1"/>
  <c r="V121" i="1"/>
  <c r="U121" i="1"/>
  <c r="S125" i="1"/>
  <c r="T125" i="1"/>
  <c r="R125" i="1"/>
  <c r="S158" i="1"/>
  <c r="T158" i="1"/>
  <c r="R158" i="1"/>
  <c r="T183" i="1"/>
  <c r="R183" i="1"/>
  <c r="R191" i="1"/>
  <c r="T191" i="1"/>
  <c r="T233" i="1"/>
  <c r="S233" i="1"/>
  <c r="R25" i="1"/>
  <c r="S27" i="1"/>
  <c r="R27" i="1"/>
  <c r="R34" i="1"/>
  <c r="T39" i="1"/>
  <c r="R39" i="1"/>
  <c r="S51" i="1"/>
  <c r="T51" i="1"/>
  <c r="R51" i="1"/>
  <c r="R56" i="1"/>
  <c r="S61" i="1"/>
  <c r="R64" i="1"/>
  <c r="T72" i="1"/>
  <c r="U72" i="1"/>
  <c r="V72" i="1" s="1"/>
  <c r="T75" i="1"/>
  <c r="S78" i="1"/>
  <c r="T88" i="1"/>
  <c r="R88" i="1"/>
  <c r="T94" i="1"/>
  <c r="R101" i="1"/>
  <c r="S103" i="1"/>
  <c r="R104" i="1"/>
  <c r="R114" i="1"/>
  <c r="S118" i="1"/>
  <c r="R118" i="1"/>
  <c r="R122" i="1"/>
  <c r="R146" i="1"/>
  <c r="T159" i="1"/>
  <c r="S159" i="1"/>
  <c r="R159" i="1"/>
  <c r="T167" i="1"/>
  <c r="S167" i="1"/>
  <c r="R167" i="1"/>
  <c r="R221" i="1"/>
  <c r="S21" i="1"/>
  <c r="R21" i="1"/>
  <c r="R23" i="1"/>
  <c r="S23" i="1"/>
  <c r="T27" i="1"/>
  <c r="S39" i="1"/>
  <c r="R44" i="1"/>
  <c r="S44" i="1"/>
  <c r="T49" i="1"/>
  <c r="R49" i="1"/>
  <c r="T70" i="1"/>
  <c r="S70" i="1"/>
  <c r="R70" i="1"/>
  <c r="S88" i="1"/>
  <c r="R95" i="1"/>
  <c r="S95" i="1"/>
  <c r="S98" i="1"/>
  <c r="T98" i="1"/>
  <c r="R98" i="1"/>
  <c r="S101" i="1"/>
  <c r="T104" i="1"/>
  <c r="S108" i="1"/>
  <c r="R108" i="1"/>
  <c r="R111" i="1"/>
  <c r="T114" i="1"/>
  <c r="T115" i="1"/>
  <c r="R115" i="1"/>
  <c r="T118" i="1"/>
  <c r="S135" i="1"/>
  <c r="R135" i="1"/>
  <c r="S141" i="1"/>
  <c r="T141" i="1"/>
  <c r="R141" i="1"/>
  <c r="T146" i="1"/>
  <c r="R147" i="1"/>
  <c r="T175" i="1"/>
  <c r="S175" i="1"/>
  <c r="R175" i="1"/>
  <c r="T187" i="1"/>
  <c r="R187" i="1"/>
  <c r="T220" i="1"/>
  <c r="S221" i="1"/>
  <c r="R228" i="1"/>
  <c r="S230" i="1"/>
  <c r="T230" i="1"/>
  <c r="R230" i="1"/>
  <c r="R231" i="1"/>
  <c r="T17" i="1"/>
  <c r="R17" i="1"/>
  <c r="S19" i="1"/>
  <c r="T19" i="1"/>
  <c r="R19" i="1"/>
  <c r="R42" i="1"/>
  <c r="R47" i="1"/>
  <c r="S59" i="1"/>
  <c r="R59" i="1"/>
  <c r="T62" i="1"/>
  <c r="R62" i="1"/>
  <c r="U73" i="1"/>
  <c r="V73" i="1" s="1"/>
  <c r="S76" i="1"/>
  <c r="R76" i="1"/>
  <c r="R79" i="1"/>
  <c r="S79" i="1"/>
  <c r="T89" i="1"/>
  <c r="R89" i="1"/>
  <c r="T92" i="1"/>
  <c r="S92" i="1"/>
  <c r="R92" i="1"/>
  <c r="S105" i="1"/>
  <c r="R105" i="1"/>
  <c r="R119" i="1"/>
  <c r="T127" i="1"/>
  <c r="R127" i="1"/>
  <c r="T131" i="1"/>
  <c r="U154" i="1"/>
  <c r="V154" i="1" s="1"/>
  <c r="S160" i="1"/>
  <c r="T168" i="1"/>
  <c r="S168" i="1"/>
  <c r="R168" i="1"/>
  <c r="U195" i="1"/>
  <c r="V195" i="1" s="1"/>
  <c r="U217" i="1"/>
  <c r="V217" i="1" s="1"/>
  <c r="S234" i="1"/>
  <c r="R234" i="1"/>
  <c r="R241" i="1"/>
  <c r="T241" i="1"/>
  <c r="S32" i="1"/>
  <c r="R86" i="1"/>
  <c r="R112" i="1"/>
  <c r="T219" i="1"/>
  <c r="R219" i="1"/>
  <c r="R45" i="1"/>
  <c r="S57" i="1"/>
  <c r="T71" i="1"/>
  <c r="S71" i="1"/>
  <c r="T74" i="1"/>
  <c r="R83" i="1"/>
  <c r="R106" i="1"/>
  <c r="S136" i="1"/>
  <c r="S153" i="1"/>
  <c r="S244" i="1"/>
  <c r="R244" i="1"/>
  <c r="R18" i="1"/>
  <c r="R20" i="1"/>
  <c r="T22" i="1"/>
  <c r="R22" i="1"/>
  <c r="R24" i="1"/>
  <c r="S26" i="1"/>
  <c r="R33" i="1"/>
  <c r="T38" i="1"/>
  <c r="R38" i="1"/>
  <c r="T40" i="1"/>
  <c r="R55" i="1"/>
  <c r="S60" i="1"/>
  <c r="R60" i="1"/>
  <c r="T63" i="1"/>
  <c r="R63" i="1"/>
  <c r="S74" i="1"/>
  <c r="S77" i="1"/>
  <c r="S90" i="1"/>
  <c r="R90" i="1"/>
  <c r="T100" i="1"/>
  <c r="R100" i="1"/>
  <c r="T113" i="1"/>
  <c r="S113" i="1"/>
  <c r="R113" i="1"/>
  <c r="R124" i="1"/>
  <c r="R133" i="1"/>
  <c r="R138" i="1"/>
  <c r="T150" i="1"/>
  <c r="R193" i="1"/>
  <c r="T193" i="1"/>
  <c r="T201" i="1"/>
  <c r="R201" i="1"/>
  <c r="T203" i="1"/>
  <c r="R203" i="1"/>
  <c r="T211" i="1"/>
  <c r="R211" i="1"/>
  <c r="R232" i="1"/>
  <c r="S232" i="1"/>
  <c r="T232" i="1"/>
  <c r="T30" i="1"/>
  <c r="S30" i="1"/>
  <c r="R30" i="1"/>
  <c r="S35" i="1"/>
  <c r="R65" i="1"/>
  <c r="R99" i="1"/>
  <c r="T112" i="1"/>
  <c r="R123" i="1"/>
  <c r="U236" i="1"/>
  <c r="V236" i="1" s="1"/>
  <c r="R26" i="1"/>
  <c r="T28" i="1"/>
  <c r="T35" i="1"/>
  <c r="R40" i="1"/>
  <c r="T50" i="1"/>
  <c r="T52" i="1"/>
  <c r="U52" i="1" s="1"/>
  <c r="V52" i="1" s="1"/>
  <c r="R71" i="1"/>
  <c r="R74" i="1"/>
  <c r="R77" i="1"/>
  <c r="S83" i="1"/>
  <c r="T86" i="1"/>
  <c r="R96" i="1"/>
  <c r="S99" i="1"/>
  <c r="S106" i="1"/>
  <c r="T109" i="1"/>
  <c r="S109" i="1"/>
  <c r="U109" i="1" s="1"/>
  <c r="V109" i="1" s="1"/>
  <c r="S132" i="1"/>
  <c r="T132" i="1"/>
  <c r="R132" i="1"/>
  <c r="T137" i="1"/>
  <c r="R137" i="1"/>
  <c r="T143" i="1"/>
  <c r="U143" i="1" s="1"/>
  <c r="V143" i="1" s="1"/>
  <c r="S143" i="1"/>
  <c r="R150" i="1"/>
  <c r="S156" i="1"/>
  <c r="T156" i="1"/>
  <c r="R156" i="1"/>
  <c r="S169" i="1"/>
  <c r="S22" i="1"/>
  <c r="S31" i="1"/>
  <c r="R31" i="1"/>
  <c r="S38" i="1"/>
  <c r="R48" i="1"/>
  <c r="S53" i="1"/>
  <c r="R53" i="1"/>
  <c r="T60" i="1"/>
  <c r="R66" i="1"/>
  <c r="S69" i="1"/>
  <c r="R69" i="1"/>
  <c r="R84" i="1"/>
  <c r="R87" i="1"/>
  <c r="T90" i="1"/>
  <c r="S97" i="1"/>
  <c r="R97" i="1"/>
  <c r="S100" i="1"/>
  <c r="T110" i="1"/>
  <c r="R110" i="1"/>
  <c r="S117" i="1"/>
  <c r="T117" i="1"/>
  <c r="R117" i="1"/>
  <c r="S120" i="1"/>
  <c r="T124" i="1"/>
  <c r="T129" i="1"/>
  <c r="S129" i="1"/>
  <c r="R129" i="1"/>
  <c r="T133" i="1"/>
  <c r="T151" i="1"/>
  <c r="S151" i="1"/>
  <c r="R151" i="1"/>
  <c r="S155" i="1"/>
  <c r="S165" i="1"/>
  <c r="T165" i="1"/>
  <c r="R165" i="1"/>
  <c r="V171" i="1"/>
  <c r="T179" i="1"/>
  <c r="S181" i="1"/>
  <c r="T181" i="1"/>
  <c r="R181" i="1"/>
  <c r="T184" i="1"/>
  <c r="R209" i="1"/>
  <c r="T209" i="1"/>
  <c r="S237" i="1"/>
  <c r="R237" i="1"/>
  <c r="T237" i="1"/>
  <c r="R32" i="1"/>
  <c r="S43" i="1"/>
  <c r="R43" i="1"/>
  <c r="T54" i="1"/>
  <c r="R54" i="1"/>
  <c r="S68" i="1"/>
  <c r="R68" i="1"/>
  <c r="S91" i="1"/>
  <c r="R91" i="1"/>
  <c r="R103" i="1"/>
  <c r="T116" i="1"/>
  <c r="R116" i="1"/>
  <c r="S130" i="1"/>
  <c r="T130" i="1"/>
  <c r="S134" i="1"/>
  <c r="T134" i="1"/>
  <c r="R134" i="1"/>
  <c r="S149" i="1"/>
  <c r="T149" i="1"/>
  <c r="R149" i="1"/>
  <c r="T153" i="1"/>
  <c r="S166" i="1"/>
  <c r="T166" i="1"/>
  <c r="R166" i="1"/>
  <c r="S170" i="1"/>
  <c r="T176" i="1"/>
  <c r="S176" i="1"/>
  <c r="R176" i="1"/>
  <c r="T198" i="1"/>
  <c r="V199" i="1"/>
  <c r="T202" i="1"/>
  <c r="T216" i="1"/>
  <c r="T242" i="1"/>
  <c r="T244" i="1"/>
  <c r="S67" i="1"/>
  <c r="R67" i="1"/>
  <c r="S80" i="1"/>
  <c r="R80" i="1"/>
  <c r="S102" i="1"/>
  <c r="R102" i="1"/>
  <c r="S126" i="1"/>
  <c r="T126" i="1"/>
  <c r="R126" i="1"/>
  <c r="S139" i="1"/>
  <c r="R155" i="1"/>
  <c r="S163" i="1"/>
  <c r="S164" i="1"/>
  <c r="R164" i="1"/>
  <c r="S173" i="1"/>
  <c r="T173" i="1"/>
  <c r="R173" i="1"/>
  <c r="S177" i="1"/>
  <c r="T178" i="1"/>
  <c r="U178" i="1" s="1"/>
  <c r="V178" i="1" s="1"/>
  <c r="R179" i="1"/>
  <c r="S179" i="1"/>
  <c r="T185" i="1"/>
  <c r="T186" i="1"/>
  <c r="U189" i="1"/>
  <c r="V189" i="1" s="1"/>
  <c r="T205" i="1"/>
  <c r="R225" i="1"/>
  <c r="T225" i="1"/>
  <c r="T228" i="1"/>
  <c r="S140" i="1"/>
  <c r="R140" i="1"/>
  <c r="T144" i="1"/>
  <c r="S144" i="1"/>
  <c r="R144" i="1"/>
  <c r="S148" i="1"/>
  <c r="R148" i="1"/>
  <c r="T155" i="1"/>
  <c r="T169" i="1"/>
  <c r="T188" i="1"/>
  <c r="S191" i="1"/>
  <c r="S193" i="1"/>
  <c r="T210" i="1"/>
  <c r="S211" i="1"/>
  <c r="U213" i="1"/>
  <c r="V213" i="1" s="1"/>
  <c r="R223" i="1"/>
  <c r="V243" i="1"/>
  <c r="S82" i="1"/>
  <c r="R82" i="1"/>
  <c r="T93" i="1"/>
  <c r="R93" i="1"/>
  <c r="R131" i="1"/>
  <c r="T136" i="1"/>
  <c r="R136" i="1"/>
  <c r="S142" i="1"/>
  <c r="R142" i="1"/>
  <c r="T160" i="1"/>
  <c r="R160" i="1"/>
  <c r="R163" i="1"/>
  <c r="R170" i="1"/>
  <c r="T182" i="1"/>
  <c r="S183" i="1"/>
  <c r="T200" i="1"/>
  <c r="R207" i="1"/>
  <c r="S209" i="1"/>
  <c r="T217" i="1"/>
  <c r="T218" i="1"/>
  <c r="T227" i="1"/>
  <c r="U227" i="1" s="1"/>
  <c r="V227" i="1" s="1"/>
  <c r="S229" i="1"/>
  <c r="R229" i="1"/>
  <c r="T85" i="1"/>
  <c r="R85" i="1"/>
  <c r="S161" i="1"/>
  <c r="S172" i="1"/>
  <c r="T172" i="1"/>
  <c r="R172" i="1"/>
  <c r="T180" i="1"/>
  <c r="S180" i="1"/>
  <c r="R180" i="1"/>
  <c r="T196" i="1"/>
  <c r="S197" i="1"/>
  <c r="U197" i="1" s="1"/>
  <c r="V197" i="1" s="1"/>
  <c r="S205" i="1"/>
  <c r="U205" i="1" s="1"/>
  <c r="V205" i="1" s="1"/>
  <c r="S223" i="1"/>
  <c r="S238" i="1"/>
  <c r="R238" i="1"/>
  <c r="U240" i="1"/>
  <c r="V240" i="1"/>
  <c r="T120" i="1"/>
  <c r="R120" i="1"/>
  <c r="T128" i="1"/>
  <c r="R128" i="1"/>
  <c r="R130" i="1"/>
  <c r="R139" i="1"/>
  <c r="T152" i="1"/>
  <c r="R152" i="1"/>
  <c r="S157" i="1"/>
  <c r="R157" i="1"/>
  <c r="R162" i="1"/>
  <c r="S187" i="1"/>
  <c r="T192" i="1"/>
  <c r="S203" i="1"/>
  <c r="T208" i="1"/>
  <c r="S219" i="1"/>
  <c r="T224" i="1"/>
  <c r="R233" i="1"/>
  <c r="T234" i="1"/>
  <c r="T235" i="1"/>
  <c r="U235" i="1" s="1"/>
  <c r="V235" i="1" s="1"/>
  <c r="T161" i="1"/>
  <c r="S174" i="1"/>
  <c r="R174" i="1"/>
  <c r="T174" i="1"/>
  <c r="T177" i="1"/>
  <c r="S185" i="1"/>
  <c r="U185" i="1" s="1"/>
  <c r="V185" i="1" s="1"/>
  <c r="T190" i="1"/>
  <c r="S201" i="1"/>
  <c r="T206" i="1"/>
  <c r="S217" i="1"/>
  <c r="T222" i="1"/>
  <c r="S242" i="1"/>
  <c r="R242" i="1"/>
  <c r="R145" i="1"/>
  <c r="R153" i="1"/>
  <c r="R161" i="1"/>
  <c r="R169" i="1"/>
  <c r="R177" i="1"/>
  <c r="R182" i="1"/>
  <c r="R184" i="1"/>
  <c r="R186" i="1"/>
  <c r="R188" i="1"/>
  <c r="R190" i="1"/>
  <c r="R192" i="1"/>
  <c r="R194" i="1"/>
  <c r="R196" i="1"/>
  <c r="R198" i="1"/>
  <c r="R200" i="1"/>
  <c r="R202" i="1"/>
  <c r="R204" i="1"/>
  <c r="R206" i="1"/>
  <c r="R208" i="1"/>
  <c r="R210" i="1"/>
  <c r="R212" i="1"/>
  <c r="R214" i="1"/>
  <c r="R216" i="1"/>
  <c r="R218" i="1"/>
  <c r="R220" i="1"/>
  <c r="R222" i="1"/>
  <c r="R224" i="1"/>
  <c r="R226" i="1"/>
  <c r="S231" i="1"/>
  <c r="S239" i="1"/>
  <c r="U239" i="1" s="1"/>
  <c r="V239" i="1" s="1"/>
  <c r="S182" i="1"/>
  <c r="S184" i="1"/>
  <c r="S186" i="1"/>
  <c r="S188" i="1"/>
  <c r="S190" i="1"/>
  <c r="S192" i="1"/>
  <c r="S194" i="1"/>
  <c r="S196" i="1"/>
  <c r="S198" i="1"/>
  <c r="S200" i="1"/>
  <c r="S202" i="1"/>
  <c r="S204" i="1"/>
  <c r="S206" i="1"/>
  <c r="S208" i="1"/>
  <c r="S210" i="1"/>
  <c r="S212" i="1"/>
  <c r="S214" i="1"/>
  <c r="S216" i="1"/>
  <c r="S218" i="1"/>
  <c r="S220" i="1"/>
  <c r="S222" i="1"/>
  <c r="S224" i="1"/>
  <c r="S226" i="1"/>
  <c r="U204" i="1" l="1"/>
  <c r="V204" i="1" s="1"/>
  <c r="U233" i="1"/>
  <c r="V233" i="1" s="1"/>
  <c r="V126" i="1"/>
  <c r="U126" i="1"/>
  <c r="U30" i="1"/>
  <c r="V30" i="1" s="1"/>
  <c r="U202" i="1"/>
  <c r="V202" i="1" s="1"/>
  <c r="U85" i="1"/>
  <c r="V85" i="1" s="1"/>
  <c r="U103" i="1"/>
  <c r="V103" i="1" s="1"/>
  <c r="U83" i="1"/>
  <c r="V83" i="1" s="1"/>
  <c r="U62" i="1"/>
  <c r="V62" i="1" s="1"/>
  <c r="U81" i="1"/>
  <c r="V81" i="1" s="1"/>
  <c r="V35" i="1"/>
  <c r="U35" i="1"/>
  <c r="U216" i="1"/>
  <c r="V216" i="1"/>
  <c r="U152" i="1"/>
  <c r="V152" i="1"/>
  <c r="U140" i="1"/>
  <c r="V140" i="1"/>
  <c r="V32" i="1"/>
  <c r="U32" i="1"/>
  <c r="U224" i="1"/>
  <c r="V224" i="1" s="1"/>
  <c r="U208" i="1"/>
  <c r="V208" i="1" s="1"/>
  <c r="U192" i="1"/>
  <c r="V192" i="1" s="1"/>
  <c r="V161" i="1"/>
  <c r="U161" i="1"/>
  <c r="U128" i="1"/>
  <c r="V128" i="1" s="1"/>
  <c r="U163" i="1"/>
  <c r="V163" i="1"/>
  <c r="U93" i="1"/>
  <c r="V93" i="1"/>
  <c r="V225" i="1"/>
  <c r="U225" i="1"/>
  <c r="U155" i="1"/>
  <c r="V155" i="1"/>
  <c r="U54" i="1"/>
  <c r="V54" i="1" s="1"/>
  <c r="U84" i="1"/>
  <c r="V84" i="1" s="1"/>
  <c r="V150" i="1"/>
  <c r="U150" i="1"/>
  <c r="U74" i="1"/>
  <c r="V74" i="1"/>
  <c r="U211" i="1"/>
  <c r="V211" i="1" s="1"/>
  <c r="U22" i="1"/>
  <c r="V22" i="1" s="1"/>
  <c r="V45" i="1"/>
  <c r="U45" i="1"/>
  <c r="U234" i="1"/>
  <c r="V234" i="1" s="1"/>
  <c r="U76" i="1"/>
  <c r="V76" i="1" s="1"/>
  <c r="U42" i="1"/>
  <c r="V42" i="1"/>
  <c r="U231" i="1"/>
  <c r="V231" i="1" s="1"/>
  <c r="U108" i="1"/>
  <c r="V108" i="1" s="1"/>
  <c r="U95" i="1"/>
  <c r="V95" i="1" s="1"/>
  <c r="U44" i="1"/>
  <c r="V44" i="1" s="1"/>
  <c r="V167" i="1"/>
  <c r="U167" i="1"/>
  <c r="U118" i="1"/>
  <c r="V118" i="1" s="1"/>
  <c r="U51" i="1"/>
  <c r="V51" i="1" s="1"/>
  <c r="U25" i="1"/>
  <c r="V25" i="1"/>
  <c r="V29" i="1"/>
  <c r="U29" i="1"/>
  <c r="U222" i="1"/>
  <c r="V222" i="1" s="1"/>
  <c r="U206" i="1"/>
  <c r="V206" i="1" s="1"/>
  <c r="U190" i="1"/>
  <c r="V190" i="1" s="1"/>
  <c r="U153" i="1"/>
  <c r="V153" i="1" s="1"/>
  <c r="U162" i="1"/>
  <c r="V162" i="1"/>
  <c r="U160" i="1"/>
  <c r="V160" i="1" s="1"/>
  <c r="U144" i="1"/>
  <c r="V144" i="1" s="1"/>
  <c r="V67" i="1"/>
  <c r="U67" i="1"/>
  <c r="U176" i="1"/>
  <c r="V176" i="1" s="1"/>
  <c r="U149" i="1"/>
  <c r="V149" i="1" s="1"/>
  <c r="U116" i="1"/>
  <c r="V116" i="1" s="1"/>
  <c r="V165" i="1"/>
  <c r="U165" i="1"/>
  <c r="U129" i="1"/>
  <c r="V129" i="1" s="1"/>
  <c r="U110" i="1"/>
  <c r="V110" i="1"/>
  <c r="U69" i="1"/>
  <c r="V69" i="1" s="1"/>
  <c r="V31" i="1"/>
  <c r="U31" i="1"/>
  <c r="U71" i="1"/>
  <c r="V71" i="1" s="1"/>
  <c r="U138" i="1"/>
  <c r="V138" i="1"/>
  <c r="U90" i="1"/>
  <c r="V90" i="1"/>
  <c r="V55" i="1"/>
  <c r="U55" i="1"/>
  <c r="U219" i="1"/>
  <c r="V219" i="1" s="1"/>
  <c r="U92" i="1"/>
  <c r="V92" i="1" s="1"/>
  <c r="U19" i="1"/>
  <c r="V19" i="1" s="1"/>
  <c r="V230" i="1"/>
  <c r="U230" i="1"/>
  <c r="U175" i="1"/>
  <c r="V175" i="1" s="1"/>
  <c r="U135" i="1"/>
  <c r="V135" i="1" s="1"/>
  <c r="U94" i="1"/>
  <c r="V94" i="1" s="1"/>
  <c r="V61" i="1"/>
  <c r="U61" i="1"/>
  <c r="U188" i="1"/>
  <c r="V188" i="1"/>
  <c r="U157" i="1"/>
  <c r="V157" i="1" s="1"/>
  <c r="U209" i="1"/>
  <c r="V209" i="1" s="1"/>
  <c r="U133" i="1"/>
  <c r="V133" i="1" s="1"/>
  <c r="U20" i="1"/>
  <c r="V20" i="1" s="1"/>
  <c r="U70" i="1"/>
  <c r="V70" i="1" s="1"/>
  <c r="U114" i="1"/>
  <c r="V114" i="1"/>
  <c r="V125" i="1"/>
  <c r="U125" i="1"/>
  <c r="U218" i="1"/>
  <c r="V218" i="1" s="1"/>
  <c r="U137" i="1"/>
  <c r="V137" i="1" s="1"/>
  <c r="U38" i="1"/>
  <c r="V38" i="1"/>
  <c r="V39" i="1"/>
  <c r="U39" i="1"/>
  <c r="U37" i="1"/>
  <c r="V37" i="1"/>
  <c r="U184" i="1"/>
  <c r="V184" i="1" s="1"/>
  <c r="U181" i="1"/>
  <c r="V181" i="1" s="1"/>
  <c r="V97" i="1"/>
  <c r="U97" i="1"/>
  <c r="U96" i="1"/>
  <c r="V96" i="1"/>
  <c r="U89" i="1"/>
  <c r="V89" i="1" s="1"/>
  <c r="U228" i="1"/>
  <c r="V228" i="1" s="1"/>
  <c r="U98" i="1"/>
  <c r="V98" i="1" s="1"/>
  <c r="U214" i="1"/>
  <c r="V214" i="1"/>
  <c r="U198" i="1"/>
  <c r="V198" i="1"/>
  <c r="U182" i="1"/>
  <c r="V182" i="1"/>
  <c r="V174" i="1"/>
  <c r="U174" i="1"/>
  <c r="U229" i="1"/>
  <c r="V229" i="1" s="1"/>
  <c r="U136" i="1"/>
  <c r="V136" i="1"/>
  <c r="U223" i="1"/>
  <c r="V223" i="1" s="1"/>
  <c r="U164" i="1"/>
  <c r="V164" i="1" s="1"/>
  <c r="U102" i="1"/>
  <c r="V102" i="1" s="1"/>
  <c r="U166" i="1"/>
  <c r="V166" i="1" s="1"/>
  <c r="U151" i="1"/>
  <c r="V151" i="1" s="1"/>
  <c r="V53" i="1"/>
  <c r="U53" i="1"/>
  <c r="U156" i="1"/>
  <c r="V156" i="1"/>
  <c r="U132" i="1"/>
  <c r="V132" i="1"/>
  <c r="U63" i="1"/>
  <c r="V63" i="1" s="1"/>
  <c r="U33" i="1"/>
  <c r="V33" i="1" s="1"/>
  <c r="U59" i="1"/>
  <c r="V59" i="1"/>
  <c r="U49" i="1"/>
  <c r="V49" i="1"/>
  <c r="U21" i="1"/>
  <c r="V21" i="1"/>
  <c r="U101" i="1"/>
  <c r="V101" i="1" s="1"/>
  <c r="U64" i="1"/>
  <c r="V64" i="1" s="1"/>
  <c r="U34" i="1"/>
  <c r="V34" i="1" s="1"/>
  <c r="U183" i="1"/>
  <c r="V183" i="1" s="1"/>
  <c r="V46" i="1"/>
  <c r="U46" i="1"/>
  <c r="U220" i="1"/>
  <c r="V220" i="1"/>
  <c r="U82" i="1"/>
  <c r="V82" i="1"/>
  <c r="U43" i="1"/>
  <c r="V43" i="1" s="1"/>
  <c r="V242" i="1"/>
  <c r="U242" i="1"/>
  <c r="U142" i="1"/>
  <c r="V142" i="1" s="1"/>
  <c r="U124" i="1"/>
  <c r="V124" i="1"/>
  <c r="U112" i="1"/>
  <c r="V112" i="1" s="1"/>
  <c r="U104" i="1"/>
  <c r="V104" i="1" s="1"/>
  <c r="U180" i="1"/>
  <c r="V180" i="1"/>
  <c r="U91" i="1"/>
  <c r="V91" i="1" s="1"/>
  <c r="U123" i="1"/>
  <c r="V123" i="1"/>
  <c r="U113" i="1"/>
  <c r="V113" i="1" s="1"/>
  <c r="U244" i="1"/>
  <c r="V244" i="1" s="1"/>
  <c r="U127" i="1"/>
  <c r="V127" i="1" s="1"/>
  <c r="U147" i="1"/>
  <c r="V147" i="1"/>
  <c r="U212" i="1"/>
  <c r="V212" i="1" s="1"/>
  <c r="U196" i="1"/>
  <c r="V196" i="1"/>
  <c r="U139" i="1"/>
  <c r="V139" i="1"/>
  <c r="U238" i="1"/>
  <c r="V238" i="1" s="1"/>
  <c r="V68" i="1"/>
  <c r="U68" i="1"/>
  <c r="U237" i="1"/>
  <c r="V237" i="1" s="1"/>
  <c r="U117" i="1"/>
  <c r="V117" i="1"/>
  <c r="U99" i="1"/>
  <c r="V99" i="1" s="1"/>
  <c r="V168" i="1"/>
  <c r="U168" i="1"/>
  <c r="U119" i="1"/>
  <c r="V119" i="1"/>
  <c r="U141" i="1"/>
  <c r="V141" i="1" s="1"/>
  <c r="U146" i="1"/>
  <c r="V146" i="1"/>
  <c r="V27" i="1"/>
  <c r="U27" i="1"/>
  <c r="U78" i="1"/>
  <c r="V78" i="1" s="1"/>
  <c r="U145" i="1"/>
  <c r="V145" i="1"/>
  <c r="U120" i="1"/>
  <c r="V120" i="1" s="1"/>
  <c r="V173" i="1"/>
  <c r="U173" i="1"/>
  <c r="U203" i="1"/>
  <c r="V203" i="1" s="1"/>
  <c r="U106" i="1"/>
  <c r="V106" i="1" s="1"/>
  <c r="U186" i="1"/>
  <c r="V186" i="1" s="1"/>
  <c r="V207" i="1"/>
  <c r="U207" i="1"/>
  <c r="U66" i="1"/>
  <c r="V66" i="1"/>
  <c r="U18" i="1"/>
  <c r="V18" i="1" s="1"/>
  <c r="U159" i="1"/>
  <c r="V159" i="1" s="1"/>
  <c r="U41" i="1"/>
  <c r="V41" i="1" s="1"/>
  <c r="U200" i="1"/>
  <c r="V200" i="1" s="1"/>
  <c r="U134" i="1"/>
  <c r="V134" i="1" s="1"/>
  <c r="U40" i="1"/>
  <c r="V40" i="1" s="1"/>
  <c r="V201" i="1"/>
  <c r="U201" i="1"/>
  <c r="U86" i="1"/>
  <c r="V86" i="1" s="1"/>
  <c r="U17" i="1"/>
  <c r="V17" i="1"/>
  <c r="U115" i="1"/>
  <c r="V115" i="1"/>
  <c r="V23" i="1"/>
  <c r="U23" i="1"/>
  <c r="U191" i="1"/>
  <c r="V191" i="1" s="1"/>
  <c r="U177" i="1"/>
  <c r="V177" i="1"/>
  <c r="U226" i="1"/>
  <c r="V226" i="1" s="1"/>
  <c r="U210" i="1"/>
  <c r="V210" i="1" s="1"/>
  <c r="U194" i="1"/>
  <c r="V194" i="1"/>
  <c r="U169" i="1"/>
  <c r="V169" i="1" s="1"/>
  <c r="U130" i="1"/>
  <c r="V130" i="1" s="1"/>
  <c r="U172" i="1"/>
  <c r="V172" i="1" s="1"/>
  <c r="U170" i="1"/>
  <c r="V170" i="1"/>
  <c r="U131" i="1"/>
  <c r="V131" i="1"/>
  <c r="U148" i="1"/>
  <c r="V148" i="1"/>
  <c r="U179" i="1"/>
  <c r="V179" i="1" s="1"/>
  <c r="U80" i="1"/>
  <c r="V80" i="1"/>
  <c r="U87" i="1"/>
  <c r="V87" i="1"/>
  <c r="U48" i="1"/>
  <c r="V48" i="1"/>
  <c r="V77" i="1"/>
  <c r="U77" i="1"/>
  <c r="U26" i="1"/>
  <c r="V26" i="1"/>
  <c r="U65" i="1"/>
  <c r="V65" i="1"/>
  <c r="U232" i="1"/>
  <c r="V232" i="1"/>
  <c r="V193" i="1"/>
  <c r="U193" i="1"/>
  <c r="U100" i="1"/>
  <c r="V100" i="1" s="1"/>
  <c r="U60" i="1"/>
  <c r="V60" i="1" s="1"/>
  <c r="U24" i="1"/>
  <c r="V24" i="1" s="1"/>
  <c r="V241" i="1"/>
  <c r="U241" i="1"/>
  <c r="U105" i="1"/>
  <c r="V105" i="1" s="1"/>
  <c r="U79" i="1"/>
  <c r="V79" i="1"/>
  <c r="U47" i="1"/>
  <c r="V47" i="1"/>
  <c r="V187" i="1"/>
  <c r="U187" i="1"/>
  <c r="U111" i="1"/>
  <c r="V111" i="1" s="1"/>
  <c r="U221" i="1"/>
  <c r="V221" i="1" s="1"/>
  <c r="U122" i="1"/>
  <c r="V122" i="1" s="1"/>
  <c r="U88" i="1"/>
  <c r="V88" i="1" s="1"/>
  <c r="U56" i="1"/>
  <c r="V56" i="1" s="1"/>
  <c r="U158" i="1"/>
  <c r="V158" i="1" s="1"/>
  <c r="U75" i="1"/>
  <c r="V75" i="1"/>
</calcChain>
</file>

<file path=xl/sharedStrings.xml><?xml version="1.0" encoding="utf-8"?>
<sst xmlns="http://schemas.openxmlformats.org/spreadsheetml/2006/main" count="118" uniqueCount="25">
  <si>
    <t>INPUT DATA</t>
  </si>
  <si>
    <t>OVER THE YEAR</t>
  </si>
  <si>
    <t>housing</t>
  </si>
  <si>
    <t>air cargo</t>
  </si>
  <si>
    <t>exports</t>
  </si>
  <si>
    <t>gaming</t>
  </si>
  <si>
    <t>major attr</t>
  </si>
  <si>
    <t>air passen</t>
  </si>
  <si>
    <t>CMPI</t>
  </si>
  <si>
    <t>mfg</t>
  </si>
  <si>
    <t>Businesses</t>
  </si>
  <si>
    <t>permit</t>
  </si>
  <si>
    <t>tons</t>
  </si>
  <si>
    <t>slots</t>
  </si>
  <si>
    <t>visitors</t>
  </si>
  <si>
    <t>count</t>
  </si>
  <si>
    <t>NSA</t>
  </si>
  <si>
    <t>awh</t>
  </si>
  <si>
    <t>UP</t>
  </si>
  <si>
    <t>DN</t>
  </si>
  <si>
    <t>NC</t>
  </si>
  <si>
    <t>TOT</t>
  </si>
  <si>
    <t>NET%</t>
  </si>
  <si>
    <t>na</t>
  </si>
  <si>
    <t>discontinued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</si>
</sst>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"/>
    <numFmt numFmtId="166" formatCode="General_)"/>
  </numFmts>
  <fonts count="6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9"/>
      <name val="Helvetica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17" fontId="3" fillId="0" borderId="0" xfId="0" applyNumberFormat="1" applyFont="1"/>
    <xf numFmtId="3" fontId="3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0" fontId="3" fillId="0" borderId="0" xfId="0" applyFont="1" applyBorder="1"/>
    <xf numFmtId="1" fontId="3" fillId="0" borderId="1" xfId="0" applyNumberFormat="1" applyFont="1" applyBorder="1"/>
    <xf numFmtId="9" fontId="3" fillId="0" borderId="3" xfId="0" applyNumberFormat="1" applyFont="1" applyBorder="1"/>
    <xf numFmtId="165" fontId="3" fillId="0" borderId="0" xfId="0" applyNumberFormat="1" applyFont="1"/>
    <xf numFmtId="165" fontId="3" fillId="0" borderId="1" xfId="0" applyNumberFormat="1" applyFont="1" applyBorder="1"/>
    <xf numFmtId="3" fontId="4" fillId="0" borderId="0" xfId="0" applyNumberFormat="1" applyFont="1" applyAlignment="1" applyProtection="1">
      <alignment horizontal="right"/>
      <protection locked="0"/>
    </xf>
    <xf numFmtId="3" fontId="3" fillId="0" borderId="0" xfId="1" applyNumberFormat="1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4"/>
  <sheetViews>
    <sheetView tabSelected="1" zoomScale="12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7" sqref="D7"/>
    </sheetView>
  </sheetViews>
  <sheetFormatPr defaultRowHeight="11.25" x14ac:dyDescent="0.2"/>
  <cols>
    <col min="1" max="1" width="5.85546875" style="7" customWidth="1"/>
    <col min="2" max="2" width="5.5703125" style="7" customWidth="1"/>
    <col min="3" max="3" width="7.140625" style="26" customWidth="1"/>
    <col min="4" max="5" width="10.85546875" style="26" customWidth="1"/>
    <col min="6" max="6" width="9.28515625" style="26" customWidth="1"/>
    <col min="7" max="7" width="8" style="26" customWidth="1"/>
    <col min="8" max="8" width="6" style="32" customWidth="1"/>
    <col min="9" max="9" width="5.28515625" style="33" customWidth="1"/>
    <col min="10" max="11" width="6.5703125" style="27" customWidth="1"/>
    <col min="12" max="12" width="6" style="27" customWidth="1"/>
    <col min="13" max="13" width="6.28515625" style="27" customWidth="1"/>
    <col min="14" max="14" width="6.7109375" style="27" customWidth="1"/>
    <col min="15" max="15" width="7.140625" style="27" customWidth="1"/>
    <col min="16" max="16" width="5.7109375" style="27" customWidth="1"/>
    <col min="17" max="17" width="4.85546875" style="13" customWidth="1"/>
    <col min="18" max="18" width="3.7109375" style="7" customWidth="1"/>
    <col min="19" max="19" width="3.85546875" style="7" customWidth="1"/>
    <col min="20" max="20" width="4.28515625" style="7" customWidth="1"/>
    <col min="21" max="21" width="3.7109375" style="13" customWidth="1"/>
    <col min="22" max="22" width="4.85546875" style="14" customWidth="1"/>
    <col min="23" max="16384" width="9.140625" style="7"/>
  </cols>
  <sheetData>
    <row r="1" spans="1:22" x14ac:dyDescent="0.2">
      <c r="A1" s="1"/>
      <c r="B1" s="2" t="s">
        <v>0</v>
      </c>
      <c r="C1" s="2"/>
      <c r="D1" s="2"/>
      <c r="E1" s="2"/>
      <c r="F1" s="2"/>
      <c r="G1" s="2"/>
      <c r="H1" s="2"/>
      <c r="I1" s="3"/>
      <c r="J1" s="4" t="s">
        <v>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</row>
    <row r="2" spans="1:22" ht="12" thickBot="1" x14ac:dyDescent="0.25">
      <c r="A2" s="1"/>
      <c r="B2" s="8">
        <v>1</v>
      </c>
      <c r="C2" s="9">
        <v>2</v>
      </c>
      <c r="D2" s="9">
        <v>3</v>
      </c>
      <c r="E2" s="9">
        <v>4</v>
      </c>
      <c r="F2" s="9">
        <v>5</v>
      </c>
      <c r="G2" s="10">
        <v>6</v>
      </c>
      <c r="H2" s="8">
        <v>7</v>
      </c>
      <c r="I2" s="11">
        <v>8</v>
      </c>
      <c r="J2" s="8">
        <v>1</v>
      </c>
      <c r="K2" s="8">
        <v>2</v>
      </c>
      <c r="L2" s="8">
        <v>3</v>
      </c>
      <c r="M2" s="8">
        <v>4</v>
      </c>
      <c r="N2" s="8">
        <v>5</v>
      </c>
      <c r="O2" s="12">
        <v>6</v>
      </c>
      <c r="P2" s="8">
        <v>7</v>
      </c>
      <c r="Q2" s="11">
        <v>8</v>
      </c>
    </row>
    <row r="3" spans="1:22" ht="12" thickBot="1" x14ac:dyDescent="0.25">
      <c r="B3" s="15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8" t="s">
        <v>9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19" t="s">
        <v>8</v>
      </c>
      <c r="Q3" s="18" t="s">
        <v>9</v>
      </c>
      <c r="R3" s="20" t="s">
        <v>10</v>
      </c>
      <c r="S3" s="21"/>
      <c r="T3" s="21"/>
      <c r="U3" s="21"/>
    </row>
    <row r="4" spans="1:22" ht="12" thickBot="1" x14ac:dyDescent="0.25">
      <c r="B4" s="15" t="s">
        <v>11</v>
      </c>
      <c r="C4" s="16" t="s">
        <v>12</v>
      </c>
      <c r="D4" s="16"/>
      <c r="E4" s="16" t="s">
        <v>13</v>
      </c>
      <c r="F4" s="16" t="s">
        <v>14</v>
      </c>
      <c r="G4" s="16" t="s">
        <v>15</v>
      </c>
      <c r="H4" s="17" t="s">
        <v>16</v>
      </c>
      <c r="I4" s="18" t="s">
        <v>17</v>
      </c>
      <c r="J4" s="19" t="s">
        <v>11</v>
      </c>
      <c r="K4" s="19" t="s">
        <v>12</v>
      </c>
      <c r="L4" s="19"/>
      <c r="M4" s="19" t="s">
        <v>13</v>
      </c>
      <c r="N4" s="19" t="s">
        <v>14</v>
      </c>
      <c r="O4" s="19" t="s">
        <v>15</v>
      </c>
      <c r="P4" s="19"/>
      <c r="Q4" s="18" t="s">
        <v>17</v>
      </c>
      <c r="R4" s="22" t="s">
        <v>18</v>
      </c>
      <c r="S4" s="23" t="s">
        <v>19</v>
      </c>
      <c r="T4" s="23" t="s">
        <v>20</v>
      </c>
      <c r="U4" s="23" t="s">
        <v>21</v>
      </c>
      <c r="V4" s="24" t="s">
        <v>22</v>
      </c>
    </row>
    <row r="5" spans="1:22" x14ac:dyDescent="0.2">
      <c r="A5" s="25">
        <v>36526</v>
      </c>
      <c r="B5" s="15">
        <v>803</v>
      </c>
      <c r="C5" s="16">
        <v>10483.059499999999</v>
      </c>
      <c r="D5" s="26">
        <v>1865822952</v>
      </c>
      <c r="E5" s="16">
        <v>1186575382</v>
      </c>
      <c r="F5" s="16">
        <v>62067</v>
      </c>
      <c r="G5" s="16">
        <v>486544</v>
      </c>
      <c r="H5" s="17">
        <v>108.93635898076936</v>
      </c>
      <c r="I5" s="18">
        <v>42.8</v>
      </c>
      <c r="Q5" s="28"/>
      <c r="R5" s="29"/>
      <c r="S5" s="29"/>
      <c r="T5" s="29"/>
      <c r="U5" s="30"/>
      <c r="V5" s="31"/>
    </row>
    <row r="6" spans="1:22" x14ac:dyDescent="0.2">
      <c r="A6" s="25">
        <v>36557</v>
      </c>
      <c r="B6" s="15">
        <v>508</v>
      </c>
      <c r="C6" s="16">
        <v>10965.405999999999</v>
      </c>
      <c r="E6" s="16">
        <v>1286259840</v>
      </c>
      <c r="F6" s="16">
        <v>119214</v>
      </c>
      <c r="G6" s="16">
        <v>540119</v>
      </c>
      <c r="H6" s="17">
        <v>111.80992886203715</v>
      </c>
      <c r="I6" s="18">
        <v>42.6</v>
      </c>
      <c r="Q6" s="28"/>
      <c r="R6" s="29"/>
      <c r="S6" s="29"/>
      <c r="T6" s="29"/>
      <c r="U6" s="30"/>
      <c r="V6" s="31"/>
    </row>
    <row r="7" spans="1:22" x14ac:dyDescent="0.2">
      <c r="A7" s="25">
        <v>36586</v>
      </c>
      <c r="B7" s="15">
        <v>859</v>
      </c>
      <c r="C7" s="16">
        <v>12140.894</v>
      </c>
      <c r="E7" s="16">
        <v>1366150376</v>
      </c>
      <c r="F7" s="16">
        <v>132623</v>
      </c>
      <c r="G7" s="16">
        <v>642688</v>
      </c>
      <c r="H7" s="17">
        <v>114.29519496191992</v>
      </c>
      <c r="I7" s="18">
        <v>42.5</v>
      </c>
      <c r="Q7" s="28"/>
      <c r="R7" s="29"/>
      <c r="S7" s="29"/>
      <c r="T7" s="29"/>
      <c r="U7" s="30"/>
      <c r="V7" s="31"/>
    </row>
    <row r="8" spans="1:22" x14ac:dyDescent="0.2">
      <c r="A8" s="25">
        <v>36617</v>
      </c>
      <c r="B8" s="15">
        <v>771</v>
      </c>
      <c r="C8" s="16">
        <v>10951.264500000001</v>
      </c>
      <c r="D8" s="26">
        <v>1968560486</v>
      </c>
      <c r="E8" s="16">
        <v>1355525451</v>
      </c>
      <c r="F8" s="16">
        <v>174469</v>
      </c>
      <c r="G8" s="16">
        <v>642038</v>
      </c>
      <c r="H8" s="17">
        <v>110.56492379633353</v>
      </c>
      <c r="I8" s="18">
        <v>42.5</v>
      </c>
      <c r="Q8" s="28"/>
      <c r="R8" s="29"/>
      <c r="S8" s="29"/>
      <c r="T8" s="29"/>
      <c r="U8" s="30"/>
      <c r="V8" s="31"/>
    </row>
    <row r="9" spans="1:22" x14ac:dyDescent="0.2">
      <c r="A9" s="25">
        <v>36647</v>
      </c>
      <c r="B9" s="15">
        <v>863</v>
      </c>
      <c r="C9" s="16">
        <v>11526.3675</v>
      </c>
      <c r="E9" s="16">
        <v>1351239639</v>
      </c>
      <c r="F9" s="16">
        <v>187884</v>
      </c>
      <c r="G9" s="16">
        <v>641680</v>
      </c>
      <c r="H9" s="17">
        <v>112.91485474382806</v>
      </c>
      <c r="I9" s="18">
        <v>42.2</v>
      </c>
      <c r="Q9" s="28"/>
      <c r="R9" s="29"/>
      <c r="S9" s="29"/>
      <c r="T9" s="29"/>
      <c r="U9" s="30"/>
      <c r="V9" s="31"/>
    </row>
    <row r="10" spans="1:22" x14ac:dyDescent="0.2">
      <c r="A10" s="25">
        <v>36678</v>
      </c>
      <c r="B10" s="15">
        <v>844</v>
      </c>
      <c r="C10" s="16">
        <v>12395.8755</v>
      </c>
      <c r="E10" s="16">
        <v>1311505546</v>
      </c>
      <c r="F10" s="16">
        <v>214315</v>
      </c>
      <c r="G10" s="16">
        <v>645722</v>
      </c>
      <c r="H10" s="17">
        <v>123.01172589522068</v>
      </c>
      <c r="I10" s="18">
        <v>42.2</v>
      </c>
      <c r="Q10" s="28"/>
      <c r="R10" s="29"/>
      <c r="S10" s="29"/>
      <c r="T10" s="29"/>
      <c r="U10" s="30"/>
      <c r="V10" s="31"/>
    </row>
    <row r="11" spans="1:22" x14ac:dyDescent="0.2">
      <c r="A11" s="25">
        <v>36708</v>
      </c>
      <c r="B11" s="15">
        <v>898</v>
      </c>
      <c r="C11" s="16">
        <v>10390.738499999999</v>
      </c>
      <c r="D11" s="26">
        <v>1908242351</v>
      </c>
      <c r="E11" s="16">
        <v>1557114440</v>
      </c>
      <c r="F11" s="16">
        <v>321787</v>
      </c>
      <c r="G11" s="16">
        <v>662962</v>
      </c>
      <c r="H11" s="17">
        <v>111.57830266694529</v>
      </c>
      <c r="I11" s="18">
        <v>42.1</v>
      </c>
      <c r="Q11" s="28"/>
      <c r="R11" s="29"/>
      <c r="S11" s="29"/>
      <c r="T11" s="29"/>
      <c r="U11" s="30"/>
      <c r="V11" s="31"/>
    </row>
    <row r="12" spans="1:22" x14ac:dyDescent="0.2">
      <c r="A12" s="25">
        <v>36739</v>
      </c>
      <c r="B12" s="15">
        <v>777</v>
      </c>
      <c r="C12" s="16">
        <v>12940.069</v>
      </c>
      <c r="E12" s="16">
        <v>1448482911</v>
      </c>
      <c r="F12" s="16">
        <v>325198</v>
      </c>
      <c r="G12" s="16">
        <v>673640</v>
      </c>
      <c r="H12" s="17">
        <v>115.79511247712809</v>
      </c>
      <c r="I12" s="18">
        <v>42.4</v>
      </c>
      <c r="Q12" s="28"/>
      <c r="R12" s="29"/>
      <c r="S12" s="29"/>
      <c r="T12" s="29"/>
      <c r="U12" s="30"/>
      <c r="V12" s="31"/>
    </row>
    <row r="13" spans="1:22" x14ac:dyDescent="0.2">
      <c r="A13" s="25">
        <v>36770</v>
      </c>
      <c r="B13" s="15">
        <v>751</v>
      </c>
      <c r="C13" s="16">
        <v>12607.263000000001</v>
      </c>
      <c r="E13" s="16">
        <v>1383393304</v>
      </c>
      <c r="F13" s="16">
        <v>141533</v>
      </c>
      <c r="G13" s="16">
        <v>558194</v>
      </c>
      <c r="H13" s="17">
        <v>113.63516578942394</v>
      </c>
      <c r="I13" s="18">
        <v>42.8</v>
      </c>
      <c r="Q13" s="28"/>
      <c r="R13" s="29"/>
      <c r="S13" s="29"/>
      <c r="T13" s="29"/>
      <c r="U13" s="30"/>
      <c r="V13" s="31"/>
    </row>
    <row r="14" spans="1:22" x14ac:dyDescent="0.2">
      <c r="A14" s="25">
        <v>36800</v>
      </c>
      <c r="B14" s="15">
        <v>776</v>
      </c>
      <c r="C14" s="16">
        <v>12472.486499999999</v>
      </c>
      <c r="D14" s="26">
        <v>2304212493</v>
      </c>
      <c r="E14" s="16">
        <v>1365812824</v>
      </c>
      <c r="F14" s="16">
        <v>134086</v>
      </c>
      <c r="G14" s="16">
        <v>662707</v>
      </c>
      <c r="H14" s="17">
        <v>120.24808828185704</v>
      </c>
      <c r="I14" s="18">
        <v>42.8</v>
      </c>
      <c r="Q14" s="28"/>
      <c r="R14" s="29"/>
      <c r="S14" s="29"/>
      <c r="T14" s="29"/>
      <c r="U14" s="30"/>
      <c r="V14" s="31"/>
    </row>
    <row r="15" spans="1:22" x14ac:dyDescent="0.2">
      <c r="A15" s="25">
        <v>36831</v>
      </c>
      <c r="B15" s="15">
        <v>863</v>
      </c>
      <c r="C15" s="16">
        <v>11743.0065</v>
      </c>
      <c r="E15" s="16">
        <v>1268305914</v>
      </c>
      <c r="F15" s="16">
        <v>112070</v>
      </c>
      <c r="G15" s="16">
        <v>627547</v>
      </c>
      <c r="H15" s="17">
        <v>122.71140892023314</v>
      </c>
      <c r="I15" s="18">
        <v>42.7</v>
      </c>
      <c r="Q15" s="28"/>
      <c r="R15" s="29"/>
      <c r="S15" s="29"/>
      <c r="T15" s="29"/>
      <c r="U15" s="30"/>
      <c r="V15" s="31"/>
    </row>
    <row r="16" spans="1:22" x14ac:dyDescent="0.2">
      <c r="A16" s="25">
        <v>36861</v>
      </c>
      <c r="B16" s="15">
        <v>598</v>
      </c>
      <c r="C16" s="16">
        <v>12864.7595</v>
      </c>
      <c r="E16" s="16">
        <v>1198152624</v>
      </c>
      <c r="F16" s="16">
        <v>64995</v>
      </c>
      <c r="G16" s="16">
        <v>554903</v>
      </c>
      <c r="H16" s="17">
        <v>119.6043086081378</v>
      </c>
      <c r="I16" s="18">
        <v>43.2</v>
      </c>
      <c r="Q16" s="28"/>
      <c r="R16" s="29"/>
      <c r="S16" s="29"/>
      <c r="T16" s="29"/>
      <c r="U16" s="30"/>
      <c r="V16" s="31"/>
    </row>
    <row r="17" spans="1:22" x14ac:dyDescent="0.2">
      <c r="A17" s="25">
        <v>36892</v>
      </c>
      <c r="B17" s="15">
        <v>849</v>
      </c>
      <c r="C17" s="16">
        <v>10422.638000000001</v>
      </c>
      <c r="D17" s="26">
        <v>2255678939</v>
      </c>
      <c r="E17" s="16">
        <v>1226545090</v>
      </c>
      <c r="F17" s="16">
        <v>55667</v>
      </c>
      <c r="G17" s="16">
        <v>524718</v>
      </c>
      <c r="H17" s="17">
        <v>98.290549131354737</v>
      </c>
      <c r="I17" s="18">
        <v>42.1</v>
      </c>
      <c r="J17" s="27">
        <f t="shared" ref="J17:J80" si="0">IF(B17="","", ((B17/B5)-1)*100)</f>
        <v>5.7285180572851813</v>
      </c>
      <c r="K17" s="27">
        <f t="shared" ref="K17:Q53" si="1">IF(C17="","",((C17/C5)-1)*100)</f>
        <v>-0.57637276598495601</v>
      </c>
      <c r="L17" s="27">
        <f t="shared" si="1"/>
        <v>20.894586304778183</v>
      </c>
      <c r="M17" s="27">
        <f t="shared" si="1"/>
        <v>3.3684929424905308</v>
      </c>
      <c r="N17" s="27">
        <f t="shared" si="1"/>
        <v>-10.311437639969711</v>
      </c>
      <c r="O17" s="27">
        <f t="shared" si="1"/>
        <v>7.8459502121082547</v>
      </c>
      <c r="P17" s="27">
        <f t="shared" si="1"/>
        <v>-9.7725038261044954</v>
      </c>
      <c r="Q17" s="28">
        <f t="shared" si="1"/>
        <v>-1.6355140186915751</v>
      </c>
      <c r="R17" s="29">
        <f t="shared" ref="R17:R80" si="2">COUNTIF(J17:Q17,"&gt;0")</f>
        <v>4</v>
      </c>
      <c r="S17" s="29">
        <f t="shared" ref="S17:S80" si="3">COUNTIF(J17:Q17,"&lt;0")</f>
        <v>4</v>
      </c>
      <c r="T17" s="29">
        <f t="shared" ref="T17:T80" si="4">COUNTIF(J17:Q17,"=0")</f>
        <v>0</v>
      </c>
      <c r="U17" s="30">
        <f t="shared" ref="U17:U80" si="5">SUM(R17:T17)</f>
        <v>8</v>
      </c>
      <c r="V17" s="31">
        <f t="shared" ref="V17:V80" si="6">(R17/U17)-(S17/U17)</f>
        <v>0</v>
      </c>
    </row>
    <row r="18" spans="1:22" x14ac:dyDescent="0.2">
      <c r="A18" s="25">
        <v>36923</v>
      </c>
      <c r="B18" s="15">
        <v>706</v>
      </c>
      <c r="C18" s="16">
        <v>9723.3250000000007</v>
      </c>
      <c r="E18" s="16">
        <v>1306468268</v>
      </c>
      <c r="F18" s="16">
        <v>111889</v>
      </c>
      <c r="G18" s="16">
        <v>545633</v>
      </c>
      <c r="H18" s="17">
        <v>118.20093131321613</v>
      </c>
      <c r="I18" s="18">
        <v>41.6</v>
      </c>
      <c r="J18" s="27">
        <f t="shared" si="0"/>
        <v>38.976377952755904</v>
      </c>
      <c r="K18" s="27">
        <f t="shared" si="1"/>
        <v>-11.327268684807457</v>
      </c>
      <c r="L18" s="27" t="str">
        <f t="shared" si="1"/>
        <v/>
      </c>
      <c r="M18" s="27">
        <f t="shared" si="1"/>
        <v>1.5710999730816466</v>
      </c>
      <c r="N18" s="27">
        <f t="shared" si="1"/>
        <v>-6.1444125689935731</v>
      </c>
      <c r="O18" s="27">
        <f t="shared" si="1"/>
        <v>1.0208861380547551</v>
      </c>
      <c r="P18" s="27">
        <f t="shared" si="1"/>
        <v>5.7159525242743481</v>
      </c>
      <c r="Q18" s="28">
        <f t="shared" si="1"/>
        <v>-2.3474178403755874</v>
      </c>
      <c r="R18" s="29">
        <f t="shared" si="2"/>
        <v>4</v>
      </c>
      <c r="S18" s="29">
        <f t="shared" si="3"/>
        <v>3</v>
      </c>
      <c r="T18" s="29">
        <f t="shared" si="4"/>
        <v>0</v>
      </c>
      <c r="U18" s="30">
        <f t="shared" si="5"/>
        <v>7</v>
      </c>
      <c r="V18" s="31">
        <f t="shared" si="6"/>
        <v>0.14285714285714285</v>
      </c>
    </row>
    <row r="19" spans="1:22" x14ac:dyDescent="0.2">
      <c r="A19" s="25">
        <v>36951</v>
      </c>
      <c r="B19" s="15">
        <v>561</v>
      </c>
      <c r="C19" s="16">
        <v>13302.798500000001</v>
      </c>
      <c r="E19" s="16">
        <v>1366835274</v>
      </c>
      <c r="F19" s="16">
        <v>84828</v>
      </c>
      <c r="G19" s="16">
        <v>623484</v>
      </c>
      <c r="H19" s="17">
        <v>109.48207673139676</v>
      </c>
      <c r="I19" s="18">
        <v>42</v>
      </c>
      <c r="J19" s="27">
        <f t="shared" si="0"/>
        <v>-34.691501746216538</v>
      </c>
      <c r="K19" s="27">
        <f t="shared" si="1"/>
        <v>9.5701725095367784</v>
      </c>
      <c r="L19" s="27" t="str">
        <f t="shared" si="1"/>
        <v/>
      </c>
      <c r="M19" s="27">
        <f t="shared" si="1"/>
        <v>5.0133426892973176E-2</v>
      </c>
      <c r="N19" s="27">
        <f t="shared" si="1"/>
        <v>-36.038243743543731</v>
      </c>
      <c r="O19" s="27">
        <f t="shared" si="1"/>
        <v>-2.9880750846444926</v>
      </c>
      <c r="P19" s="27">
        <f t="shared" si="1"/>
        <v>-4.2111291136313849</v>
      </c>
      <c r="Q19" s="28">
        <f t="shared" si="1"/>
        <v>-1.1764705882352899</v>
      </c>
      <c r="R19" s="29">
        <f t="shared" si="2"/>
        <v>2</v>
      </c>
      <c r="S19" s="29">
        <f t="shared" si="3"/>
        <v>5</v>
      </c>
      <c r="T19" s="29">
        <f t="shared" si="4"/>
        <v>0</v>
      </c>
      <c r="U19" s="30">
        <f t="shared" si="5"/>
        <v>7</v>
      </c>
      <c r="V19" s="31">
        <f t="shared" si="6"/>
        <v>-0.4285714285714286</v>
      </c>
    </row>
    <row r="20" spans="1:22" x14ac:dyDescent="0.2">
      <c r="A20" s="25">
        <v>36982</v>
      </c>
      <c r="B20" s="15">
        <v>779</v>
      </c>
      <c r="C20" s="16">
        <v>11202.263500000001</v>
      </c>
      <c r="D20" s="26">
        <v>2173597830</v>
      </c>
      <c r="E20" s="16">
        <v>1398592454</v>
      </c>
      <c r="F20" s="16">
        <v>140988</v>
      </c>
      <c r="G20" s="16">
        <v>653072</v>
      </c>
      <c r="H20" s="17">
        <v>104.35567762299006</v>
      </c>
      <c r="I20" s="18">
        <v>40.9</v>
      </c>
      <c r="J20" s="27">
        <f t="shared" si="0"/>
        <v>1.037613488975353</v>
      </c>
      <c r="K20" s="27">
        <f t="shared" si="1"/>
        <v>2.2919636357974893</v>
      </c>
      <c r="L20" s="27">
        <f t="shared" si="1"/>
        <v>10.415597867486603</v>
      </c>
      <c r="M20" s="27">
        <f t="shared" si="1"/>
        <v>3.1771445507148943</v>
      </c>
      <c r="N20" s="27">
        <f t="shared" si="1"/>
        <v>-19.190228636605934</v>
      </c>
      <c r="O20" s="27">
        <f t="shared" si="1"/>
        <v>1.7185898653973686</v>
      </c>
      <c r="P20" s="27">
        <f t="shared" si="1"/>
        <v>-5.6159276922048367</v>
      </c>
      <c r="Q20" s="28">
        <f t="shared" si="1"/>
        <v>-3.7647058823529478</v>
      </c>
      <c r="R20" s="29">
        <f t="shared" si="2"/>
        <v>5</v>
      </c>
      <c r="S20" s="29">
        <f t="shared" si="3"/>
        <v>3</v>
      </c>
      <c r="T20" s="29">
        <f t="shared" si="4"/>
        <v>0</v>
      </c>
      <c r="U20" s="30">
        <f t="shared" si="5"/>
        <v>8</v>
      </c>
      <c r="V20" s="31">
        <f t="shared" si="6"/>
        <v>0.25</v>
      </c>
    </row>
    <row r="21" spans="1:22" x14ac:dyDescent="0.2">
      <c r="A21" s="25">
        <v>37012</v>
      </c>
      <c r="B21" s="15">
        <v>841</v>
      </c>
      <c r="C21" s="16">
        <v>12221.605500000001</v>
      </c>
      <c r="E21" s="16">
        <v>1414361863</v>
      </c>
      <c r="F21" s="16">
        <v>166092</v>
      </c>
      <c r="G21" s="16">
        <v>649850</v>
      </c>
      <c r="H21" s="17">
        <v>123.35618696094882</v>
      </c>
      <c r="I21" s="18">
        <v>41.6</v>
      </c>
      <c r="J21" s="27">
        <f t="shared" si="0"/>
        <v>-2.5492468134414858</v>
      </c>
      <c r="K21" s="27">
        <f t="shared" si="1"/>
        <v>6.0317181453740876</v>
      </c>
      <c r="L21" s="27" t="str">
        <f t="shared" si="1"/>
        <v/>
      </c>
      <c r="M21" s="27">
        <f t="shared" si="1"/>
        <v>4.6714307498197938</v>
      </c>
      <c r="N21" s="27">
        <f t="shared" si="1"/>
        <v>-11.598645973047194</v>
      </c>
      <c r="O21" s="27">
        <f t="shared" si="1"/>
        <v>1.2732202967211004</v>
      </c>
      <c r="P21" s="27">
        <f t="shared" si="1"/>
        <v>9.2470846646432783</v>
      </c>
      <c r="Q21" s="28">
        <f t="shared" si="1"/>
        <v>-1.4218009478673022</v>
      </c>
      <c r="R21" s="29">
        <f t="shared" si="2"/>
        <v>4</v>
      </c>
      <c r="S21" s="29">
        <f t="shared" si="3"/>
        <v>3</v>
      </c>
      <c r="T21" s="29">
        <f t="shared" si="4"/>
        <v>0</v>
      </c>
      <c r="U21" s="30">
        <f t="shared" si="5"/>
        <v>7</v>
      </c>
      <c r="V21" s="31">
        <f t="shared" si="6"/>
        <v>0.14285714285714285</v>
      </c>
    </row>
    <row r="22" spans="1:22" x14ac:dyDescent="0.2">
      <c r="A22" s="25">
        <v>37043</v>
      </c>
      <c r="B22" s="15">
        <v>793</v>
      </c>
      <c r="C22" s="16">
        <v>10943.8945</v>
      </c>
      <c r="E22" s="16">
        <v>1427705565</v>
      </c>
      <c r="F22" s="16">
        <v>197340</v>
      </c>
      <c r="G22" s="16">
        <v>625326</v>
      </c>
      <c r="H22" s="17">
        <v>132.36008179933992</v>
      </c>
      <c r="I22" s="18">
        <v>41.7</v>
      </c>
      <c r="J22" s="27">
        <f t="shared" si="0"/>
        <v>-6.0426540284360231</v>
      </c>
      <c r="K22" s="27">
        <f t="shared" si="1"/>
        <v>-11.713420322751711</v>
      </c>
      <c r="L22" s="27" t="str">
        <f t="shared" si="1"/>
        <v/>
      </c>
      <c r="M22" s="27">
        <f t="shared" si="1"/>
        <v>8.860047855260845</v>
      </c>
      <c r="N22" s="27">
        <f t="shared" si="1"/>
        <v>-7.9205841868277949</v>
      </c>
      <c r="O22" s="27">
        <f t="shared" si="1"/>
        <v>-3.1586348304688427</v>
      </c>
      <c r="P22" s="27">
        <f t="shared" si="1"/>
        <v>7.5995648675655669</v>
      </c>
      <c r="Q22" s="28">
        <f t="shared" si="1"/>
        <v>-1.1848341232227444</v>
      </c>
      <c r="R22" s="29">
        <f t="shared" si="2"/>
        <v>2</v>
      </c>
      <c r="S22" s="29">
        <f t="shared" si="3"/>
        <v>5</v>
      </c>
      <c r="T22" s="29">
        <f t="shared" si="4"/>
        <v>0</v>
      </c>
      <c r="U22" s="30">
        <f t="shared" si="5"/>
        <v>7</v>
      </c>
      <c r="V22" s="31">
        <f t="shared" si="6"/>
        <v>-0.4285714285714286</v>
      </c>
    </row>
    <row r="23" spans="1:22" x14ac:dyDescent="0.2">
      <c r="A23" s="25">
        <v>37073</v>
      </c>
      <c r="B23" s="15">
        <v>910</v>
      </c>
      <c r="C23" s="16">
        <v>10419.5345</v>
      </c>
      <c r="D23" s="26">
        <v>1977692129</v>
      </c>
      <c r="E23" s="16">
        <v>1575822177</v>
      </c>
      <c r="F23" s="16">
        <v>296885</v>
      </c>
      <c r="G23" s="16">
        <v>672770</v>
      </c>
      <c r="H23" s="17">
        <v>108.50096528352958</v>
      </c>
      <c r="I23" s="18">
        <v>41.5</v>
      </c>
      <c r="J23" s="27">
        <f t="shared" si="0"/>
        <v>1.3363028953229383</v>
      </c>
      <c r="K23" s="27">
        <f t="shared" si="1"/>
        <v>0.27713140889842336</v>
      </c>
      <c r="L23" s="27">
        <f t="shared" si="1"/>
        <v>3.6394631931109478</v>
      </c>
      <c r="M23" s="27">
        <f t="shared" si="1"/>
        <v>1.2014362284123337</v>
      </c>
      <c r="N23" s="27">
        <f t="shared" si="1"/>
        <v>-7.7386594237803248</v>
      </c>
      <c r="O23" s="27">
        <f t="shared" si="1"/>
        <v>1.4794211432932913</v>
      </c>
      <c r="P23" s="27">
        <f t="shared" si="1"/>
        <v>-2.7580069868972434</v>
      </c>
      <c r="Q23" s="28">
        <f t="shared" si="1"/>
        <v>-1.4251781472684133</v>
      </c>
      <c r="R23" s="29">
        <f t="shared" si="2"/>
        <v>5</v>
      </c>
      <c r="S23" s="29">
        <f t="shared" si="3"/>
        <v>3</v>
      </c>
      <c r="T23" s="29">
        <f t="shared" si="4"/>
        <v>0</v>
      </c>
      <c r="U23" s="30">
        <f t="shared" si="5"/>
        <v>8</v>
      </c>
      <c r="V23" s="31">
        <f t="shared" si="6"/>
        <v>0.25</v>
      </c>
    </row>
    <row r="24" spans="1:22" x14ac:dyDescent="0.2">
      <c r="A24" s="25">
        <v>37104</v>
      </c>
      <c r="B24" s="15">
        <v>1055</v>
      </c>
      <c r="C24" s="16">
        <v>16323.273999999999</v>
      </c>
      <c r="E24" s="16">
        <v>1577753847</v>
      </c>
      <c r="F24" s="16">
        <v>320558</v>
      </c>
      <c r="G24" s="16">
        <v>711657</v>
      </c>
      <c r="H24" s="17">
        <v>123.41990725181063</v>
      </c>
      <c r="I24" s="18">
        <v>41.5</v>
      </c>
      <c r="J24" s="27">
        <f t="shared" si="0"/>
        <v>35.778635778635781</v>
      </c>
      <c r="K24" s="27">
        <f t="shared" si="1"/>
        <v>26.145185160913755</v>
      </c>
      <c r="L24" s="27" t="str">
        <f t="shared" si="1"/>
        <v/>
      </c>
      <c r="M24" s="27">
        <f t="shared" si="1"/>
        <v>8.9245744646551763</v>
      </c>
      <c r="N24" s="27">
        <f t="shared" si="1"/>
        <v>-1.4268230431921491</v>
      </c>
      <c r="O24" s="27">
        <f t="shared" si="1"/>
        <v>5.6435187934208209</v>
      </c>
      <c r="P24" s="27">
        <f t="shared" si="1"/>
        <v>6.5847293651436267</v>
      </c>
      <c r="Q24" s="28">
        <f t="shared" si="1"/>
        <v>-2.1226415094339535</v>
      </c>
      <c r="R24" s="29">
        <f t="shared" si="2"/>
        <v>5</v>
      </c>
      <c r="S24" s="29">
        <f t="shared" si="3"/>
        <v>2</v>
      </c>
      <c r="T24" s="29">
        <f t="shared" si="4"/>
        <v>0</v>
      </c>
      <c r="U24" s="30">
        <f t="shared" si="5"/>
        <v>7</v>
      </c>
      <c r="V24" s="31">
        <f t="shared" si="6"/>
        <v>0.4285714285714286</v>
      </c>
    </row>
    <row r="25" spans="1:22" x14ac:dyDescent="0.2">
      <c r="A25" s="25">
        <v>37135</v>
      </c>
      <c r="B25" s="15">
        <v>598</v>
      </c>
      <c r="C25" s="16">
        <v>10750.505499999999</v>
      </c>
      <c r="E25" s="16">
        <v>1478448548</v>
      </c>
      <c r="F25" s="16">
        <v>124589</v>
      </c>
      <c r="G25" s="16">
        <v>369817</v>
      </c>
      <c r="H25" s="17">
        <v>112.50703319674093</v>
      </c>
      <c r="I25" s="18">
        <v>42.1</v>
      </c>
      <c r="J25" s="27">
        <f t="shared" si="0"/>
        <v>-20.3728362183755</v>
      </c>
      <c r="K25" s="27">
        <f t="shared" si="1"/>
        <v>-14.727681178698349</v>
      </c>
      <c r="L25" s="27" t="str">
        <f t="shared" si="1"/>
        <v/>
      </c>
      <c r="M25" s="27">
        <f t="shared" si="1"/>
        <v>6.8711655409313677</v>
      </c>
      <c r="N25" s="27">
        <f t="shared" si="1"/>
        <v>-11.971766301851861</v>
      </c>
      <c r="O25" s="27">
        <f t="shared" si="1"/>
        <v>-33.747585964736274</v>
      </c>
      <c r="P25" s="27">
        <f t="shared" si="1"/>
        <v>-0.99276714637221986</v>
      </c>
      <c r="Q25" s="28">
        <f t="shared" si="1"/>
        <v>-1.6355140186915751</v>
      </c>
      <c r="R25" s="29">
        <f t="shared" si="2"/>
        <v>1</v>
      </c>
      <c r="S25" s="29">
        <f t="shared" si="3"/>
        <v>6</v>
      </c>
      <c r="T25" s="29">
        <f t="shared" si="4"/>
        <v>0</v>
      </c>
      <c r="U25" s="30">
        <f t="shared" si="5"/>
        <v>7</v>
      </c>
      <c r="V25" s="31">
        <f t="shared" si="6"/>
        <v>-0.71428571428571419</v>
      </c>
    </row>
    <row r="26" spans="1:22" x14ac:dyDescent="0.2">
      <c r="A26" s="25">
        <v>37165</v>
      </c>
      <c r="B26" s="15">
        <v>820</v>
      </c>
      <c r="C26" s="16">
        <v>12764.5885</v>
      </c>
      <c r="D26" s="26">
        <v>2203465502</v>
      </c>
      <c r="E26" s="16">
        <v>1467763437</v>
      </c>
      <c r="F26" s="16">
        <v>123766</v>
      </c>
      <c r="G26" s="16">
        <v>520719</v>
      </c>
      <c r="H26" s="17">
        <v>120.95090199285389</v>
      </c>
      <c r="I26" s="18">
        <v>42.3</v>
      </c>
      <c r="J26" s="27">
        <f t="shared" si="0"/>
        <v>5.6701030927835072</v>
      </c>
      <c r="K26" s="27">
        <f t="shared" si="1"/>
        <v>2.3419708652320459</v>
      </c>
      <c r="L26" s="27">
        <f t="shared" si="1"/>
        <v>-4.3722960146280183</v>
      </c>
      <c r="M26" s="27">
        <f t="shared" si="1"/>
        <v>7.4644644718901754</v>
      </c>
      <c r="N26" s="27">
        <f t="shared" si="1"/>
        <v>-7.6965529585489856</v>
      </c>
      <c r="O26" s="27">
        <f t="shared" si="1"/>
        <v>-21.425456498875072</v>
      </c>
      <c r="P26" s="27">
        <f t="shared" si="1"/>
        <v>0.58446975834616222</v>
      </c>
      <c r="Q26" s="28">
        <f t="shared" si="1"/>
        <v>-1.1682242990654235</v>
      </c>
      <c r="R26" s="29">
        <f t="shared" si="2"/>
        <v>4</v>
      </c>
      <c r="S26" s="29">
        <f t="shared" si="3"/>
        <v>4</v>
      </c>
      <c r="T26" s="29">
        <f t="shared" si="4"/>
        <v>0</v>
      </c>
      <c r="U26" s="30">
        <f t="shared" si="5"/>
        <v>8</v>
      </c>
      <c r="V26" s="31">
        <f t="shared" si="6"/>
        <v>0</v>
      </c>
    </row>
    <row r="27" spans="1:22" x14ac:dyDescent="0.2">
      <c r="A27" s="25">
        <v>37196</v>
      </c>
      <c r="B27" s="15">
        <v>706</v>
      </c>
      <c r="C27" s="16">
        <v>12122.415499999999</v>
      </c>
      <c r="E27" s="16">
        <v>1454756076</v>
      </c>
      <c r="F27" s="16">
        <v>126858</v>
      </c>
      <c r="G27" s="16">
        <v>507780</v>
      </c>
      <c r="H27" s="17">
        <v>110.30477607422878</v>
      </c>
      <c r="I27" s="18">
        <v>41.9</v>
      </c>
      <c r="J27" s="27">
        <f t="shared" si="0"/>
        <v>-18.192352259559673</v>
      </c>
      <c r="K27" s="27">
        <f t="shared" si="1"/>
        <v>3.2309357914431791</v>
      </c>
      <c r="L27" s="27" t="str">
        <f t="shared" si="1"/>
        <v/>
      </c>
      <c r="M27" s="27">
        <f t="shared" si="1"/>
        <v>14.700724796904163</v>
      </c>
      <c r="N27" s="27">
        <f t="shared" si="1"/>
        <v>13.195324350852156</v>
      </c>
      <c r="O27" s="27">
        <f t="shared" si="1"/>
        <v>-19.084945032005574</v>
      </c>
      <c r="P27" s="27">
        <f t="shared" si="1"/>
        <v>-10.110415123722616</v>
      </c>
      <c r="Q27" s="28">
        <f t="shared" si="1"/>
        <v>-1.8735362997658211</v>
      </c>
      <c r="R27" s="29">
        <f t="shared" si="2"/>
        <v>3</v>
      </c>
      <c r="S27" s="29">
        <f t="shared" si="3"/>
        <v>4</v>
      </c>
      <c r="T27" s="29">
        <f t="shared" si="4"/>
        <v>0</v>
      </c>
      <c r="U27" s="30">
        <f t="shared" si="5"/>
        <v>7</v>
      </c>
      <c r="V27" s="31">
        <f t="shared" si="6"/>
        <v>-0.14285714285714285</v>
      </c>
    </row>
    <row r="28" spans="1:22" x14ac:dyDescent="0.2">
      <c r="A28" s="25">
        <v>37226</v>
      </c>
      <c r="B28" s="15">
        <v>636</v>
      </c>
      <c r="C28" s="16">
        <v>12944.46</v>
      </c>
      <c r="E28" s="16">
        <v>1464029597</v>
      </c>
      <c r="F28" s="16">
        <v>95980</v>
      </c>
      <c r="G28" s="16">
        <v>483205</v>
      </c>
      <c r="H28" s="17">
        <v>109.70155108783563</v>
      </c>
      <c r="I28" s="18">
        <v>40.9</v>
      </c>
      <c r="J28" s="27">
        <f t="shared" si="0"/>
        <v>6.3545150501672198</v>
      </c>
      <c r="K28" s="27">
        <f t="shared" si="1"/>
        <v>0.61952576727142272</v>
      </c>
      <c r="L28" s="27" t="str">
        <f t="shared" si="1"/>
        <v/>
      </c>
      <c r="M28" s="27">
        <f t="shared" si="1"/>
        <v>22.190576365169324</v>
      </c>
      <c r="N28" s="27">
        <f t="shared" si="1"/>
        <v>47.67289791522424</v>
      </c>
      <c r="O28" s="27">
        <f t="shared" si="1"/>
        <v>-12.920816791403178</v>
      </c>
      <c r="P28" s="27">
        <f t="shared" si="1"/>
        <v>-8.2795993184048182</v>
      </c>
      <c r="Q28" s="28">
        <f t="shared" si="1"/>
        <v>-5.3240740740740815</v>
      </c>
      <c r="R28" s="29">
        <f t="shared" si="2"/>
        <v>4</v>
      </c>
      <c r="S28" s="29">
        <f t="shared" si="3"/>
        <v>3</v>
      </c>
      <c r="T28" s="29">
        <f t="shared" si="4"/>
        <v>0</v>
      </c>
      <c r="U28" s="30">
        <f t="shared" si="5"/>
        <v>7</v>
      </c>
      <c r="V28" s="31">
        <f t="shared" si="6"/>
        <v>0.14285714285714285</v>
      </c>
    </row>
    <row r="29" spans="1:22" x14ac:dyDescent="0.2">
      <c r="A29" s="25">
        <v>37257</v>
      </c>
      <c r="B29" s="15">
        <v>601</v>
      </c>
      <c r="C29" s="16">
        <v>11703.923500000001</v>
      </c>
      <c r="D29" s="26">
        <v>2058531477</v>
      </c>
      <c r="E29" s="16">
        <v>1329800803</v>
      </c>
      <c r="F29" s="16">
        <v>65702</v>
      </c>
      <c r="G29" s="16">
        <v>437681</v>
      </c>
      <c r="H29" s="17">
        <v>102.45947050693565</v>
      </c>
      <c r="I29" s="18">
        <v>41.8</v>
      </c>
      <c r="J29" s="27">
        <f t="shared" si="0"/>
        <v>-29.210836277974085</v>
      </c>
      <c r="K29" s="27">
        <f t="shared" si="1"/>
        <v>12.293293693976516</v>
      </c>
      <c r="L29" s="27">
        <f t="shared" si="1"/>
        <v>-8.7400497735462537</v>
      </c>
      <c r="M29" s="27">
        <f t="shared" si="1"/>
        <v>8.4184196603811721</v>
      </c>
      <c r="N29" s="27">
        <f t="shared" si="1"/>
        <v>18.026838162645742</v>
      </c>
      <c r="O29" s="27">
        <f t="shared" si="1"/>
        <v>-16.587385986377445</v>
      </c>
      <c r="P29" s="27">
        <f t="shared" si="1"/>
        <v>4.2414264773407595</v>
      </c>
      <c r="Q29" s="28">
        <f t="shared" si="1"/>
        <v>-0.71258907363421775</v>
      </c>
      <c r="R29" s="29">
        <f t="shared" si="2"/>
        <v>4</v>
      </c>
      <c r="S29" s="29">
        <f t="shared" si="3"/>
        <v>4</v>
      </c>
      <c r="T29" s="29">
        <f t="shared" si="4"/>
        <v>0</v>
      </c>
      <c r="U29" s="30">
        <f t="shared" si="5"/>
        <v>8</v>
      </c>
      <c r="V29" s="31">
        <f t="shared" si="6"/>
        <v>0</v>
      </c>
    </row>
    <row r="30" spans="1:22" x14ac:dyDescent="0.2">
      <c r="A30" s="25">
        <v>37288</v>
      </c>
      <c r="B30" s="15">
        <v>633</v>
      </c>
      <c r="C30" s="16">
        <v>10929.540499999999</v>
      </c>
      <c r="E30" s="16">
        <v>1473170717</v>
      </c>
      <c r="F30" s="16">
        <v>136830</v>
      </c>
      <c r="G30" s="16">
        <v>481933</v>
      </c>
      <c r="H30" s="17">
        <v>106.91674074759389</v>
      </c>
      <c r="I30" s="18">
        <v>41.3</v>
      </c>
      <c r="J30" s="27">
        <f t="shared" si="0"/>
        <v>-10.339943342776204</v>
      </c>
      <c r="K30" s="27">
        <f t="shared" si="1"/>
        <v>12.405380875369264</v>
      </c>
      <c r="L30" s="27" t="str">
        <f t="shared" si="1"/>
        <v/>
      </c>
      <c r="M30" s="27">
        <f t="shared" si="1"/>
        <v>12.75977787468161</v>
      </c>
      <c r="N30" s="27">
        <f t="shared" si="1"/>
        <v>22.290841816443073</v>
      </c>
      <c r="O30" s="27">
        <f t="shared" si="1"/>
        <v>-11.674513821561384</v>
      </c>
      <c r="P30" s="27">
        <f t="shared" si="1"/>
        <v>-9.5466173068642686</v>
      </c>
      <c r="Q30" s="28">
        <f t="shared" si="1"/>
        <v>-0.72115384615385469</v>
      </c>
      <c r="R30" s="29">
        <f t="shared" si="2"/>
        <v>3</v>
      </c>
      <c r="S30" s="29">
        <f t="shared" si="3"/>
        <v>4</v>
      </c>
      <c r="T30" s="29">
        <f t="shared" si="4"/>
        <v>0</v>
      </c>
      <c r="U30" s="30">
        <f t="shared" si="5"/>
        <v>7</v>
      </c>
      <c r="V30" s="31">
        <f t="shared" si="6"/>
        <v>-0.14285714285714285</v>
      </c>
    </row>
    <row r="31" spans="1:22" x14ac:dyDescent="0.2">
      <c r="A31" s="25">
        <v>37316</v>
      </c>
      <c r="B31" s="15">
        <v>762</v>
      </c>
      <c r="C31" s="16">
        <v>12124.8465</v>
      </c>
      <c r="E31" s="16">
        <v>1594719744</v>
      </c>
      <c r="F31" s="16">
        <v>120156</v>
      </c>
      <c r="G31" s="16">
        <v>571467</v>
      </c>
      <c r="H31" s="17">
        <v>111.31869206644097</v>
      </c>
      <c r="I31" s="18">
        <v>41.5</v>
      </c>
      <c r="J31" s="27">
        <f t="shared" si="0"/>
        <v>35.828877005347607</v>
      </c>
      <c r="K31" s="27">
        <f t="shared" si="1"/>
        <v>-8.8549187601390855</v>
      </c>
      <c r="L31" s="27" t="str">
        <f t="shared" si="1"/>
        <v/>
      </c>
      <c r="M31" s="27">
        <f t="shared" si="1"/>
        <v>16.672416518276066</v>
      </c>
      <c r="N31" s="27">
        <f t="shared" si="1"/>
        <v>41.64662611401895</v>
      </c>
      <c r="O31" s="27">
        <f t="shared" si="1"/>
        <v>-8.3429566757126103</v>
      </c>
      <c r="P31" s="27">
        <f t="shared" si="1"/>
        <v>1.6775488645051517</v>
      </c>
      <c r="Q31" s="28">
        <f t="shared" si="1"/>
        <v>-1.1904761904761862</v>
      </c>
      <c r="R31" s="29">
        <f t="shared" si="2"/>
        <v>4</v>
      </c>
      <c r="S31" s="29">
        <f t="shared" si="3"/>
        <v>3</v>
      </c>
      <c r="T31" s="29">
        <f t="shared" si="4"/>
        <v>0</v>
      </c>
      <c r="U31" s="30">
        <f t="shared" si="5"/>
        <v>7</v>
      </c>
      <c r="V31" s="31">
        <f t="shared" si="6"/>
        <v>0.14285714285714285</v>
      </c>
    </row>
    <row r="32" spans="1:22" x14ac:dyDescent="0.2">
      <c r="A32" s="25">
        <v>37347</v>
      </c>
      <c r="B32" s="15">
        <v>1061</v>
      </c>
      <c r="C32" s="16">
        <v>11684.572</v>
      </c>
      <c r="D32" s="26">
        <v>2047970634</v>
      </c>
      <c r="E32" s="16">
        <v>1555684393</v>
      </c>
      <c r="F32" s="16">
        <v>168939</v>
      </c>
      <c r="G32" s="16">
        <v>582593</v>
      </c>
      <c r="H32" s="17">
        <v>109.28774399912734</v>
      </c>
      <c r="I32" s="18">
        <v>41.6</v>
      </c>
      <c r="J32" s="27">
        <f t="shared" si="0"/>
        <v>36.200256739409497</v>
      </c>
      <c r="K32" s="27">
        <f t="shared" si="1"/>
        <v>4.3054557679347516</v>
      </c>
      <c r="L32" s="27">
        <f t="shared" si="1"/>
        <v>-5.7796890605103286</v>
      </c>
      <c r="M32" s="27">
        <f t="shared" si="1"/>
        <v>11.232145472450838</v>
      </c>
      <c r="N32" s="27">
        <f t="shared" si="1"/>
        <v>19.825091497148684</v>
      </c>
      <c r="O32" s="27">
        <f t="shared" si="1"/>
        <v>-10.791918808339663</v>
      </c>
      <c r="P32" s="27">
        <f t="shared" si="1"/>
        <v>4.726207992204845</v>
      </c>
      <c r="Q32" s="28">
        <f t="shared" si="1"/>
        <v>1.7114914425427896</v>
      </c>
      <c r="R32" s="29">
        <f t="shared" si="2"/>
        <v>6</v>
      </c>
      <c r="S32" s="29">
        <f t="shared" si="3"/>
        <v>2</v>
      </c>
      <c r="T32" s="29">
        <f t="shared" si="4"/>
        <v>0</v>
      </c>
      <c r="U32" s="30">
        <f t="shared" si="5"/>
        <v>8</v>
      </c>
      <c r="V32" s="31">
        <f t="shared" si="6"/>
        <v>0.5</v>
      </c>
    </row>
    <row r="33" spans="1:22" x14ac:dyDescent="0.2">
      <c r="A33" s="25">
        <v>37377</v>
      </c>
      <c r="B33" s="15">
        <v>957</v>
      </c>
      <c r="C33" s="16">
        <v>12338.649000000001</v>
      </c>
      <c r="E33" s="16">
        <v>1615357480</v>
      </c>
      <c r="F33" s="16">
        <v>188387</v>
      </c>
      <c r="G33" s="16">
        <v>579405</v>
      </c>
      <c r="H33" s="17">
        <v>113.17060660766933</v>
      </c>
      <c r="I33" s="18">
        <v>41.4</v>
      </c>
      <c r="J33" s="27">
        <f t="shared" si="0"/>
        <v>13.793103448275868</v>
      </c>
      <c r="K33" s="27">
        <f t="shared" si="1"/>
        <v>0.95767695987241108</v>
      </c>
      <c r="L33" s="27" t="str">
        <f t="shared" si="1"/>
        <v/>
      </c>
      <c r="M33" s="27">
        <f t="shared" si="1"/>
        <v>14.211046144419415</v>
      </c>
      <c r="N33" s="27">
        <f t="shared" si="1"/>
        <v>13.423283481444015</v>
      </c>
      <c r="O33" s="27">
        <f t="shared" si="1"/>
        <v>-10.840193890897897</v>
      </c>
      <c r="P33" s="27">
        <f t="shared" si="1"/>
        <v>-8.2570486363233382</v>
      </c>
      <c r="Q33" s="28">
        <f t="shared" si="1"/>
        <v>-0.48076923076924016</v>
      </c>
      <c r="R33" s="29">
        <f t="shared" si="2"/>
        <v>4</v>
      </c>
      <c r="S33" s="29">
        <f t="shared" si="3"/>
        <v>3</v>
      </c>
      <c r="T33" s="29">
        <f t="shared" si="4"/>
        <v>0</v>
      </c>
      <c r="U33" s="30">
        <f t="shared" si="5"/>
        <v>7</v>
      </c>
      <c r="V33" s="31">
        <f t="shared" si="6"/>
        <v>0.14285714285714285</v>
      </c>
    </row>
    <row r="34" spans="1:22" x14ac:dyDescent="0.2">
      <c r="A34" s="25">
        <v>37408</v>
      </c>
      <c r="B34" s="15">
        <v>782</v>
      </c>
      <c r="C34" s="16">
        <v>11726.862000000001</v>
      </c>
      <c r="E34" s="16">
        <v>1594698057</v>
      </c>
      <c r="F34" s="16">
        <v>223639</v>
      </c>
      <c r="G34" s="16">
        <v>571293</v>
      </c>
      <c r="H34" s="17">
        <v>114.41390399621017</v>
      </c>
      <c r="I34" s="18">
        <v>42.1</v>
      </c>
      <c r="J34" s="27">
        <f t="shared" si="0"/>
        <v>-1.3871374527112179</v>
      </c>
      <c r="K34" s="27">
        <f t="shared" si="1"/>
        <v>7.1543772648758663</v>
      </c>
      <c r="L34" s="27" t="str">
        <f t="shared" si="1"/>
        <v/>
      </c>
      <c r="M34" s="27">
        <f t="shared" si="1"/>
        <v>11.696563779941549</v>
      </c>
      <c r="N34" s="27">
        <f t="shared" si="1"/>
        <v>13.326745718050059</v>
      </c>
      <c r="O34" s="27">
        <f t="shared" si="1"/>
        <v>-8.6407729728173788</v>
      </c>
      <c r="P34" s="27">
        <f t="shared" si="1"/>
        <v>-13.55860283490642</v>
      </c>
      <c r="Q34" s="28">
        <f t="shared" si="1"/>
        <v>0.95923261390886694</v>
      </c>
      <c r="R34" s="29">
        <f t="shared" si="2"/>
        <v>4</v>
      </c>
      <c r="S34" s="29">
        <f t="shared" si="3"/>
        <v>3</v>
      </c>
      <c r="T34" s="29">
        <f t="shared" si="4"/>
        <v>0</v>
      </c>
      <c r="U34" s="30">
        <f t="shared" si="5"/>
        <v>7</v>
      </c>
      <c r="V34" s="31">
        <f t="shared" si="6"/>
        <v>0.14285714285714285</v>
      </c>
    </row>
    <row r="35" spans="1:22" x14ac:dyDescent="0.2">
      <c r="A35" s="25">
        <v>37438</v>
      </c>
      <c r="B35" s="15">
        <v>927</v>
      </c>
      <c r="C35" s="16">
        <v>11783.932000000001</v>
      </c>
      <c r="D35" s="26">
        <v>2100682649</v>
      </c>
      <c r="E35" s="16">
        <v>1733707337</v>
      </c>
      <c r="F35" s="16">
        <v>307271</v>
      </c>
      <c r="G35" s="16">
        <v>602498</v>
      </c>
      <c r="H35" s="17">
        <v>116.0531047936195</v>
      </c>
      <c r="I35" s="18">
        <v>41</v>
      </c>
      <c r="J35" s="27">
        <f t="shared" si="0"/>
        <v>1.8681318681318615</v>
      </c>
      <c r="K35" s="27">
        <f t="shared" si="1"/>
        <v>13.09461089648487</v>
      </c>
      <c r="L35" s="27">
        <f t="shared" si="1"/>
        <v>6.2188911103260969</v>
      </c>
      <c r="M35" s="27">
        <f t="shared" si="1"/>
        <v>10.019224396281601</v>
      </c>
      <c r="N35" s="27">
        <f t="shared" si="1"/>
        <v>3.4983242669720527</v>
      </c>
      <c r="O35" s="27">
        <f t="shared" si="1"/>
        <v>-10.445174428110649</v>
      </c>
      <c r="P35" s="27">
        <f t="shared" si="1"/>
        <v>6.9604353199577806</v>
      </c>
      <c r="Q35" s="28">
        <f t="shared" si="1"/>
        <v>-1.2048192771084376</v>
      </c>
      <c r="R35" s="29">
        <f t="shared" si="2"/>
        <v>6</v>
      </c>
      <c r="S35" s="29">
        <f t="shared" si="3"/>
        <v>2</v>
      </c>
      <c r="T35" s="29">
        <f t="shared" si="4"/>
        <v>0</v>
      </c>
      <c r="U35" s="30">
        <f t="shared" si="5"/>
        <v>8</v>
      </c>
      <c r="V35" s="31">
        <f t="shared" si="6"/>
        <v>0.5</v>
      </c>
    </row>
    <row r="36" spans="1:22" x14ac:dyDescent="0.2">
      <c r="A36" s="25">
        <v>37469</v>
      </c>
      <c r="B36" s="15">
        <v>811</v>
      </c>
      <c r="C36" s="16">
        <v>12711.877500000001</v>
      </c>
      <c r="E36" s="16">
        <v>1800204731</v>
      </c>
      <c r="F36" s="16">
        <v>350577</v>
      </c>
      <c r="G36" s="16">
        <v>627753</v>
      </c>
      <c r="H36" s="17">
        <v>117.81324008928786</v>
      </c>
      <c r="I36" s="18">
        <v>41.4</v>
      </c>
      <c r="J36" s="27">
        <f t="shared" si="0"/>
        <v>-23.127962085308052</v>
      </c>
      <c r="K36" s="27">
        <f t="shared" si="1"/>
        <v>-22.124216624679583</v>
      </c>
      <c r="L36" s="27" t="str">
        <f t="shared" si="1"/>
        <v/>
      </c>
      <c r="M36" s="27">
        <f t="shared" si="1"/>
        <v>14.099213538472831</v>
      </c>
      <c r="N36" s="27">
        <f t="shared" si="1"/>
        <v>9.3646079648612712</v>
      </c>
      <c r="O36" s="27">
        <f t="shared" si="1"/>
        <v>-11.789949371677643</v>
      </c>
      <c r="P36" s="27">
        <f t="shared" si="1"/>
        <v>-4.5427575561887483</v>
      </c>
      <c r="Q36" s="28">
        <f t="shared" si="1"/>
        <v>-0.24096385542169418</v>
      </c>
      <c r="R36" s="29">
        <f t="shared" si="2"/>
        <v>2</v>
      </c>
      <c r="S36" s="29">
        <f t="shared" si="3"/>
        <v>5</v>
      </c>
      <c r="T36" s="29">
        <f t="shared" si="4"/>
        <v>0</v>
      </c>
      <c r="U36" s="30">
        <f t="shared" si="5"/>
        <v>7</v>
      </c>
      <c r="V36" s="31">
        <f t="shared" si="6"/>
        <v>-0.4285714285714286</v>
      </c>
    </row>
    <row r="37" spans="1:22" x14ac:dyDescent="0.2">
      <c r="A37" s="25">
        <v>37500</v>
      </c>
      <c r="B37" s="15">
        <v>773</v>
      </c>
      <c r="C37" s="16">
        <v>13367.2225</v>
      </c>
      <c r="E37" s="16">
        <v>1604654059</v>
      </c>
      <c r="F37" s="16">
        <v>126125</v>
      </c>
      <c r="G37" s="16">
        <v>462377</v>
      </c>
      <c r="H37" s="17">
        <v>109.34778748552343</v>
      </c>
      <c r="I37" s="18">
        <v>42</v>
      </c>
      <c r="J37" s="27">
        <f t="shared" si="0"/>
        <v>29.264214046822733</v>
      </c>
      <c r="K37" s="27">
        <f t="shared" si="1"/>
        <v>24.340408923096703</v>
      </c>
      <c r="L37" s="27" t="str">
        <f t="shared" si="1"/>
        <v/>
      </c>
      <c r="M37" s="27">
        <f t="shared" si="1"/>
        <v>8.5363478607846766</v>
      </c>
      <c r="N37" s="27">
        <f t="shared" si="1"/>
        <v>1.2328536227114828</v>
      </c>
      <c r="O37" s="27">
        <f t="shared" si="1"/>
        <v>25.028595224124373</v>
      </c>
      <c r="P37" s="27">
        <f t="shared" si="1"/>
        <v>-2.8080428587010542</v>
      </c>
      <c r="Q37" s="28">
        <f t="shared" si="1"/>
        <v>-0.23752969121140222</v>
      </c>
      <c r="R37" s="29">
        <f t="shared" si="2"/>
        <v>5</v>
      </c>
      <c r="S37" s="29">
        <f t="shared" si="3"/>
        <v>2</v>
      </c>
      <c r="T37" s="29">
        <f t="shared" si="4"/>
        <v>0</v>
      </c>
      <c r="U37" s="30">
        <f t="shared" si="5"/>
        <v>7</v>
      </c>
      <c r="V37" s="31">
        <f t="shared" si="6"/>
        <v>0.4285714285714286</v>
      </c>
    </row>
    <row r="38" spans="1:22" x14ac:dyDescent="0.2">
      <c r="A38" s="25">
        <v>37530</v>
      </c>
      <c r="B38" s="15">
        <v>924</v>
      </c>
      <c r="C38" s="16">
        <v>13178.584999999999</v>
      </c>
      <c r="D38" s="26">
        <v>2106205609</v>
      </c>
      <c r="E38" s="16">
        <v>1538958179</v>
      </c>
      <c r="F38" s="16">
        <v>128800</v>
      </c>
      <c r="G38" s="16">
        <v>569203</v>
      </c>
      <c r="H38" s="17">
        <v>111.99019804369722</v>
      </c>
      <c r="I38" s="18">
        <v>41.8</v>
      </c>
      <c r="J38" s="27">
        <f t="shared" si="0"/>
        <v>12.682926829268283</v>
      </c>
      <c r="K38" s="27">
        <f t="shared" si="1"/>
        <v>3.2433203780912967</v>
      </c>
      <c r="L38" s="27">
        <f t="shared" si="1"/>
        <v>-4.4139512468754809</v>
      </c>
      <c r="M38" s="27">
        <f t="shared" si="1"/>
        <v>4.8505597159114844</v>
      </c>
      <c r="N38" s="27">
        <f t="shared" si="1"/>
        <v>4.0673529079068516</v>
      </c>
      <c r="O38" s="27">
        <f t="shared" si="1"/>
        <v>9.310971944561274</v>
      </c>
      <c r="P38" s="27">
        <f t="shared" si="1"/>
        <v>-7.4085466098351986</v>
      </c>
      <c r="Q38" s="28">
        <f t="shared" si="1"/>
        <v>-1.1820330969267157</v>
      </c>
      <c r="R38" s="29">
        <f t="shared" si="2"/>
        <v>5</v>
      </c>
      <c r="S38" s="29">
        <f t="shared" si="3"/>
        <v>3</v>
      </c>
      <c r="T38" s="29">
        <f t="shared" si="4"/>
        <v>0</v>
      </c>
      <c r="U38" s="30">
        <f t="shared" si="5"/>
        <v>8</v>
      </c>
      <c r="V38" s="31">
        <f t="shared" si="6"/>
        <v>0.25</v>
      </c>
    </row>
    <row r="39" spans="1:22" x14ac:dyDescent="0.2">
      <c r="A39" s="25">
        <v>37561</v>
      </c>
      <c r="B39" s="15">
        <v>771</v>
      </c>
      <c r="C39" s="16">
        <v>11734.577499999999</v>
      </c>
      <c r="E39" s="16">
        <v>1537771406</v>
      </c>
      <c r="F39" s="16">
        <v>114768</v>
      </c>
      <c r="G39" s="16">
        <v>503856</v>
      </c>
      <c r="H39" s="17">
        <v>108.73813247306761</v>
      </c>
      <c r="I39" s="18">
        <v>41.9</v>
      </c>
      <c r="J39" s="27">
        <f t="shared" si="0"/>
        <v>9.2067988668555145</v>
      </c>
      <c r="K39" s="27">
        <f t="shared" si="1"/>
        <v>-3.1993458729409174</v>
      </c>
      <c r="L39" s="27" t="str">
        <f t="shared" si="1"/>
        <v/>
      </c>
      <c r="M39" s="27">
        <f t="shared" si="1"/>
        <v>5.7064776267000683</v>
      </c>
      <c r="N39" s="27">
        <f t="shared" si="1"/>
        <v>-9.5303410112093871</v>
      </c>
      <c r="O39" s="27">
        <f t="shared" si="1"/>
        <v>-0.77277561148528795</v>
      </c>
      <c r="P39" s="27">
        <f t="shared" si="1"/>
        <v>-1.4202862803573524</v>
      </c>
      <c r="Q39" s="28">
        <f t="shared" si="1"/>
        <v>0</v>
      </c>
      <c r="R39" s="29">
        <f t="shared" si="2"/>
        <v>2</v>
      </c>
      <c r="S39" s="29">
        <f t="shared" si="3"/>
        <v>4</v>
      </c>
      <c r="T39" s="29">
        <f t="shared" si="4"/>
        <v>1</v>
      </c>
      <c r="U39" s="30">
        <f t="shared" si="5"/>
        <v>7</v>
      </c>
      <c r="V39" s="31">
        <f t="shared" si="6"/>
        <v>-0.2857142857142857</v>
      </c>
    </row>
    <row r="40" spans="1:22" x14ac:dyDescent="0.2">
      <c r="A40" s="25">
        <v>37591</v>
      </c>
      <c r="B40" s="15">
        <v>605</v>
      </c>
      <c r="C40" s="16">
        <v>9785.6260000000002</v>
      </c>
      <c r="E40" s="16">
        <v>1453487810</v>
      </c>
      <c r="F40" s="16">
        <v>80158</v>
      </c>
      <c r="G40" s="16">
        <v>535156</v>
      </c>
      <c r="H40" s="17">
        <v>104.83654548934454</v>
      </c>
      <c r="I40" s="18">
        <v>41.9</v>
      </c>
      <c r="J40" s="27">
        <f t="shared" si="0"/>
        <v>-4.8742138364779919</v>
      </c>
      <c r="K40" s="27">
        <f t="shared" si="1"/>
        <v>-24.402980116590413</v>
      </c>
      <c r="L40" s="27" t="str">
        <f t="shared" si="1"/>
        <v/>
      </c>
      <c r="M40" s="27">
        <f t="shared" si="1"/>
        <v>-0.72005286106248123</v>
      </c>
      <c r="N40" s="27">
        <f t="shared" si="1"/>
        <v>-16.484684309231092</v>
      </c>
      <c r="O40" s="27">
        <f t="shared" si="1"/>
        <v>10.751337424074659</v>
      </c>
      <c r="P40" s="27">
        <f t="shared" si="1"/>
        <v>-4.4347646411998065</v>
      </c>
      <c r="Q40" s="28">
        <f t="shared" si="1"/>
        <v>2.4449877750611249</v>
      </c>
      <c r="R40" s="29">
        <f t="shared" si="2"/>
        <v>2</v>
      </c>
      <c r="S40" s="29">
        <f t="shared" si="3"/>
        <v>5</v>
      </c>
      <c r="T40" s="29">
        <f t="shared" si="4"/>
        <v>0</v>
      </c>
      <c r="U40" s="30">
        <f t="shared" si="5"/>
        <v>7</v>
      </c>
      <c r="V40" s="31">
        <f t="shared" si="6"/>
        <v>-0.4285714285714286</v>
      </c>
    </row>
    <row r="41" spans="1:22" x14ac:dyDescent="0.2">
      <c r="A41" s="25">
        <v>37622</v>
      </c>
      <c r="B41" s="15">
        <v>629</v>
      </c>
      <c r="C41" s="16">
        <v>11490.3115</v>
      </c>
      <c r="D41" s="26">
        <v>1993313455</v>
      </c>
      <c r="E41" s="16">
        <v>1467102267</v>
      </c>
      <c r="F41" s="16">
        <v>74686</v>
      </c>
      <c r="G41" s="16">
        <v>448894</v>
      </c>
      <c r="H41" s="17">
        <v>111.79057292974149</v>
      </c>
      <c r="I41" s="18">
        <v>41.6</v>
      </c>
      <c r="J41" s="27">
        <f t="shared" si="0"/>
        <v>4.6589018302828578</v>
      </c>
      <c r="K41" s="27">
        <f t="shared" si="1"/>
        <v>-1.8251315466988549</v>
      </c>
      <c r="L41" s="27">
        <f t="shared" si="1"/>
        <v>-3.1681819165109593</v>
      </c>
      <c r="M41" s="27">
        <f t="shared" si="1"/>
        <v>10.324964738346608</v>
      </c>
      <c r="N41" s="27">
        <f t="shared" si="1"/>
        <v>13.673860765273504</v>
      </c>
      <c r="O41" s="27">
        <f t="shared" si="1"/>
        <v>2.5619115291730665</v>
      </c>
      <c r="P41" s="27">
        <f t="shared" si="1"/>
        <v>9.1071156005771101</v>
      </c>
      <c r="Q41" s="28">
        <f t="shared" si="1"/>
        <v>-0.47846889952152249</v>
      </c>
      <c r="R41" s="29">
        <f t="shared" si="2"/>
        <v>5</v>
      </c>
      <c r="S41" s="29">
        <f t="shared" si="3"/>
        <v>3</v>
      </c>
      <c r="T41" s="29">
        <f t="shared" si="4"/>
        <v>0</v>
      </c>
      <c r="U41" s="30">
        <f t="shared" si="5"/>
        <v>8</v>
      </c>
      <c r="V41" s="31">
        <f t="shared" si="6"/>
        <v>0.25</v>
      </c>
    </row>
    <row r="42" spans="1:22" x14ac:dyDescent="0.2">
      <c r="A42" s="25">
        <v>37653</v>
      </c>
      <c r="B42" s="15">
        <v>454</v>
      </c>
      <c r="C42" s="16">
        <v>10360.576000000001</v>
      </c>
      <c r="E42" s="16">
        <v>1428092795</v>
      </c>
      <c r="F42" s="16">
        <v>87695</v>
      </c>
      <c r="G42" s="16">
        <v>463551</v>
      </c>
      <c r="H42" s="17">
        <v>99.215867401895096</v>
      </c>
      <c r="I42" s="18">
        <v>41.1</v>
      </c>
      <c r="J42" s="27">
        <f t="shared" si="0"/>
        <v>-28.278041074249604</v>
      </c>
      <c r="K42" s="27">
        <f t="shared" si="1"/>
        <v>-5.2057495006308629</v>
      </c>
      <c r="L42" s="27" t="str">
        <f t="shared" si="1"/>
        <v/>
      </c>
      <c r="M42" s="27">
        <f t="shared" si="1"/>
        <v>-3.0599251994227639</v>
      </c>
      <c r="N42" s="27">
        <f t="shared" si="1"/>
        <v>-35.909522765475408</v>
      </c>
      <c r="O42" s="27">
        <f t="shared" si="1"/>
        <v>-3.8142231389010517</v>
      </c>
      <c r="P42" s="27">
        <f t="shared" si="1"/>
        <v>-7.2026824722227651</v>
      </c>
      <c r="Q42" s="28">
        <f t="shared" si="1"/>
        <v>-0.4842615012106477</v>
      </c>
      <c r="R42" s="29">
        <f t="shared" si="2"/>
        <v>0</v>
      </c>
      <c r="S42" s="29">
        <f t="shared" si="3"/>
        <v>7</v>
      </c>
      <c r="T42" s="29">
        <f t="shared" si="4"/>
        <v>0</v>
      </c>
      <c r="U42" s="30">
        <f t="shared" si="5"/>
        <v>7</v>
      </c>
      <c r="V42" s="31">
        <f t="shared" si="6"/>
        <v>-1</v>
      </c>
    </row>
    <row r="43" spans="1:22" x14ac:dyDescent="0.2">
      <c r="A43" s="25">
        <v>37681</v>
      </c>
      <c r="B43" s="15">
        <v>600</v>
      </c>
      <c r="C43" s="16">
        <v>11268.973</v>
      </c>
      <c r="E43" s="16">
        <v>1630808748</v>
      </c>
      <c r="F43" s="16">
        <v>100234</v>
      </c>
      <c r="G43" s="16">
        <v>536787</v>
      </c>
      <c r="H43" s="17">
        <v>105.3460637579972</v>
      </c>
      <c r="I43" s="18">
        <v>41.3</v>
      </c>
      <c r="J43" s="27">
        <f t="shared" si="0"/>
        <v>-21.259842519685034</v>
      </c>
      <c r="K43" s="27">
        <f t="shared" si="1"/>
        <v>-7.0588398789213525</v>
      </c>
      <c r="L43" s="27" t="str">
        <f t="shared" si="1"/>
        <v/>
      </c>
      <c r="M43" s="27">
        <f t="shared" si="1"/>
        <v>2.2630311147636917</v>
      </c>
      <c r="N43" s="27">
        <f t="shared" si="1"/>
        <v>-16.580112520390156</v>
      </c>
      <c r="O43" s="27">
        <f t="shared" si="1"/>
        <v>-6.0685918871955842</v>
      </c>
      <c r="P43" s="27">
        <f t="shared" si="1"/>
        <v>-5.3653417926245339</v>
      </c>
      <c r="Q43" s="28">
        <f t="shared" si="1"/>
        <v>-0.48192771084337727</v>
      </c>
      <c r="R43" s="29">
        <f t="shared" si="2"/>
        <v>1</v>
      </c>
      <c r="S43" s="29">
        <f t="shared" si="3"/>
        <v>6</v>
      </c>
      <c r="T43" s="29">
        <f t="shared" si="4"/>
        <v>0</v>
      </c>
      <c r="U43" s="30">
        <f t="shared" si="5"/>
        <v>7</v>
      </c>
      <c r="V43" s="31">
        <f t="shared" si="6"/>
        <v>-0.71428571428571419</v>
      </c>
    </row>
    <row r="44" spans="1:22" x14ac:dyDescent="0.2">
      <c r="A44" s="25">
        <v>37712</v>
      </c>
      <c r="B44" s="15">
        <v>856</v>
      </c>
      <c r="C44" s="16">
        <v>11370.7675</v>
      </c>
      <c r="D44" s="26">
        <v>2104350734</v>
      </c>
      <c r="E44" s="16">
        <v>1550447417</v>
      </c>
      <c r="F44" s="16">
        <v>154964</v>
      </c>
      <c r="G44" s="16">
        <v>541108</v>
      </c>
      <c r="H44" s="17">
        <v>102.15558234453711</v>
      </c>
      <c r="I44" s="18">
        <v>41.3</v>
      </c>
      <c r="J44" s="27">
        <f t="shared" si="0"/>
        <v>-19.32139491046183</v>
      </c>
      <c r="K44" s="27">
        <f t="shared" si="1"/>
        <v>-2.6856311039890945</v>
      </c>
      <c r="L44" s="27">
        <f t="shared" si="1"/>
        <v>2.7529740448416939</v>
      </c>
      <c r="M44" s="27">
        <f t="shared" si="1"/>
        <v>-0.33663486138734156</v>
      </c>
      <c r="N44" s="27">
        <f t="shared" si="1"/>
        <v>-8.2722165988907257</v>
      </c>
      <c r="O44" s="27">
        <f t="shared" si="1"/>
        <v>-7.120751536664538</v>
      </c>
      <c r="P44" s="27">
        <f t="shared" si="1"/>
        <v>-6.5260397859866037</v>
      </c>
      <c r="Q44" s="28">
        <f t="shared" si="1"/>
        <v>-0.72115384615385469</v>
      </c>
      <c r="R44" s="29">
        <f t="shared" si="2"/>
        <v>1</v>
      </c>
      <c r="S44" s="29">
        <f t="shared" si="3"/>
        <v>7</v>
      </c>
      <c r="T44" s="29">
        <f t="shared" si="4"/>
        <v>0</v>
      </c>
      <c r="U44" s="30">
        <f t="shared" si="5"/>
        <v>8</v>
      </c>
      <c r="V44" s="31">
        <f t="shared" si="6"/>
        <v>-0.75</v>
      </c>
    </row>
    <row r="45" spans="1:22" x14ac:dyDescent="0.2">
      <c r="A45" s="25">
        <v>37742</v>
      </c>
      <c r="B45" s="15">
        <v>916</v>
      </c>
      <c r="C45" s="16">
        <v>11636.788499999999</v>
      </c>
      <c r="E45" s="16">
        <v>1755932404</v>
      </c>
      <c r="F45" s="16">
        <v>170697</v>
      </c>
      <c r="G45" s="16">
        <v>543437</v>
      </c>
      <c r="H45" s="17">
        <v>106.09265126455556</v>
      </c>
      <c r="I45" s="18">
        <v>41.2</v>
      </c>
      <c r="J45" s="27">
        <f t="shared" si="0"/>
        <v>-4.2842215256008398</v>
      </c>
      <c r="K45" s="27">
        <f t="shared" si="1"/>
        <v>-5.6883091495673721</v>
      </c>
      <c r="L45" s="27" t="str">
        <f t="shared" si="1"/>
        <v/>
      </c>
      <c r="M45" s="27">
        <f t="shared" si="1"/>
        <v>8.7024033838008386</v>
      </c>
      <c r="N45" s="27">
        <f t="shared" si="1"/>
        <v>-9.390244549783155</v>
      </c>
      <c r="O45" s="27">
        <f t="shared" si="1"/>
        <v>-6.2077476031446093</v>
      </c>
      <c r="P45" s="27">
        <f t="shared" si="1"/>
        <v>-6.2542346951015793</v>
      </c>
      <c r="Q45" s="28">
        <f t="shared" si="1"/>
        <v>-0.48309178743960457</v>
      </c>
      <c r="R45" s="29">
        <f t="shared" si="2"/>
        <v>1</v>
      </c>
      <c r="S45" s="29">
        <f t="shared" si="3"/>
        <v>6</v>
      </c>
      <c r="T45" s="29">
        <f t="shared" si="4"/>
        <v>0</v>
      </c>
      <c r="U45" s="30">
        <f t="shared" si="5"/>
        <v>7</v>
      </c>
      <c r="V45" s="31">
        <f t="shared" si="6"/>
        <v>-0.71428571428571419</v>
      </c>
    </row>
    <row r="46" spans="1:22" x14ac:dyDescent="0.2">
      <c r="A46" s="25">
        <v>37773</v>
      </c>
      <c r="B46" s="15">
        <v>1143</v>
      </c>
      <c r="C46" s="16">
        <v>11245.2415</v>
      </c>
      <c r="E46" s="16">
        <v>1646321449</v>
      </c>
      <c r="F46" s="16">
        <v>204326</v>
      </c>
      <c r="G46" s="16">
        <v>530714</v>
      </c>
      <c r="H46" s="17">
        <v>112.98510111236332</v>
      </c>
      <c r="I46" s="18">
        <v>41.1</v>
      </c>
      <c r="J46" s="27">
        <f t="shared" si="0"/>
        <v>46.163682864450116</v>
      </c>
      <c r="K46" s="27">
        <f t="shared" si="1"/>
        <v>-4.1069853128654632</v>
      </c>
      <c r="L46" s="27" t="str">
        <f t="shared" si="1"/>
        <v/>
      </c>
      <c r="M46" s="27">
        <f t="shared" si="1"/>
        <v>3.2371891201219416</v>
      </c>
      <c r="N46" s="27">
        <f t="shared" si="1"/>
        <v>-8.6357925048851101</v>
      </c>
      <c r="O46" s="27">
        <f t="shared" si="1"/>
        <v>-7.1030101891673798</v>
      </c>
      <c r="P46" s="27">
        <f t="shared" si="1"/>
        <v>-1.2488017923889427</v>
      </c>
      <c r="Q46" s="28">
        <f t="shared" si="1"/>
        <v>-2.3752969121140111</v>
      </c>
      <c r="R46" s="29">
        <f t="shared" si="2"/>
        <v>2</v>
      </c>
      <c r="S46" s="29">
        <f t="shared" si="3"/>
        <v>5</v>
      </c>
      <c r="T46" s="29">
        <f t="shared" si="4"/>
        <v>0</v>
      </c>
      <c r="U46" s="30">
        <f t="shared" si="5"/>
        <v>7</v>
      </c>
      <c r="V46" s="31">
        <f t="shared" si="6"/>
        <v>-0.4285714285714286</v>
      </c>
    </row>
    <row r="47" spans="1:22" x14ac:dyDescent="0.2">
      <c r="A47" s="25">
        <v>37803</v>
      </c>
      <c r="B47" s="15">
        <v>928</v>
      </c>
      <c r="C47" s="16">
        <v>11612.736000000001</v>
      </c>
      <c r="D47" s="26">
        <v>1914572033</v>
      </c>
      <c r="E47" s="16">
        <v>1738632562</v>
      </c>
      <c r="F47" s="16">
        <v>287778</v>
      </c>
      <c r="G47" s="16">
        <v>576797</v>
      </c>
      <c r="H47" s="17">
        <v>109.21652269576641</v>
      </c>
      <c r="I47" s="18">
        <v>40.6</v>
      </c>
      <c r="J47" s="27">
        <f t="shared" si="0"/>
        <v>0.10787486515642097</v>
      </c>
      <c r="K47" s="27">
        <f t="shared" si="1"/>
        <v>-1.4527918185542776</v>
      </c>
      <c r="L47" s="27">
        <f t="shared" si="1"/>
        <v>-8.8595303097588456</v>
      </c>
      <c r="M47" s="27">
        <f t="shared" si="1"/>
        <v>0.28408629847080924</v>
      </c>
      <c r="N47" s="27">
        <f t="shared" si="1"/>
        <v>-6.3439114006853874</v>
      </c>
      <c r="O47" s="27">
        <f t="shared" si="1"/>
        <v>-4.2657403012126167</v>
      </c>
      <c r="P47" s="27">
        <f t="shared" si="1"/>
        <v>-5.8909083992287563</v>
      </c>
      <c r="Q47" s="28">
        <f t="shared" si="1"/>
        <v>-0.97560975609756184</v>
      </c>
      <c r="R47" s="29">
        <f t="shared" si="2"/>
        <v>2</v>
      </c>
      <c r="S47" s="29">
        <f t="shared" si="3"/>
        <v>6</v>
      </c>
      <c r="T47" s="29">
        <f t="shared" si="4"/>
        <v>0</v>
      </c>
      <c r="U47" s="30">
        <f t="shared" si="5"/>
        <v>8</v>
      </c>
      <c r="V47" s="31">
        <f t="shared" si="6"/>
        <v>-0.5</v>
      </c>
    </row>
    <row r="48" spans="1:22" x14ac:dyDescent="0.2">
      <c r="A48" s="25">
        <v>37834</v>
      </c>
      <c r="B48" s="15">
        <v>850</v>
      </c>
      <c r="C48" s="16">
        <v>12655.411</v>
      </c>
      <c r="E48" s="16">
        <v>1866166800</v>
      </c>
      <c r="F48" s="16">
        <v>335475</v>
      </c>
      <c r="G48" s="16">
        <v>581107</v>
      </c>
      <c r="H48" s="17">
        <v>114.72038360019233</v>
      </c>
      <c r="I48" s="18">
        <v>40.799999999999997</v>
      </c>
      <c r="J48" s="27">
        <f t="shared" si="0"/>
        <v>4.8088779284833461</v>
      </c>
      <c r="K48" s="27">
        <f t="shared" si="1"/>
        <v>-0.44420267580458361</v>
      </c>
      <c r="L48" s="27" t="str">
        <f t="shared" si="1"/>
        <v/>
      </c>
      <c r="M48" s="27">
        <f t="shared" si="1"/>
        <v>3.664142631341627</v>
      </c>
      <c r="N48" s="27">
        <f t="shared" si="1"/>
        <v>-4.3077555002182137</v>
      </c>
      <c r="O48" s="27">
        <f t="shared" si="1"/>
        <v>-7.4306295629013359</v>
      </c>
      <c r="P48" s="27">
        <f t="shared" si="1"/>
        <v>-2.6252197857825843</v>
      </c>
      <c r="Q48" s="28">
        <f t="shared" si="1"/>
        <v>-1.449275362318847</v>
      </c>
      <c r="R48" s="29">
        <f t="shared" si="2"/>
        <v>2</v>
      </c>
      <c r="S48" s="29">
        <f t="shared" si="3"/>
        <v>5</v>
      </c>
      <c r="T48" s="29">
        <f t="shared" si="4"/>
        <v>0</v>
      </c>
      <c r="U48" s="30">
        <f t="shared" si="5"/>
        <v>7</v>
      </c>
      <c r="V48" s="31">
        <f t="shared" si="6"/>
        <v>-0.4285714285714286</v>
      </c>
    </row>
    <row r="49" spans="1:22" x14ac:dyDescent="0.2">
      <c r="A49" s="25">
        <v>37865</v>
      </c>
      <c r="B49" s="15">
        <v>893</v>
      </c>
      <c r="C49" s="16">
        <v>12166.5275</v>
      </c>
      <c r="E49" s="16">
        <v>1580129021</v>
      </c>
      <c r="F49" s="16">
        <v>107820</v>
      </c>
      <c r="G49" s="16">
        <v>435691</v>
      </c>
      <c r="H49" s="17">
        <v>117.47486941477756</v>
      </c>
      <c r="I49" s="18">
        <v>41.9</v>
      </c>
      <c r="J49" s="27">
        <f t="shared" si="0"/>
        <v>15.523932729624846</v>
      </c>
      <c r="K49" s="27">
        <f t="shared" si="1"/>
        <v>-8.9823820917172554</v>
      </c>
      <c r="L49" s="27" t="str">
        <f t="shared" si="1"/>
        <v/>
      </c>
      <c r="M49" s="27">
        <f t="shared" si="1"/>
        <v>-1.5283691748041783</v>
      </c>
      <c r="N49" s="27">
        <f t="shared" si="1"/>
        <v>-14.513379583746289</v>
      </c>
      <c r="O49" s="27">
        <f t="shared" si="1"/>
        <v>-5.7714808478795394</v>
      </c>
      <c r="P49" s="27">
        <f t="shared" si="1"/>
        <v>7.4323240699589732</v>
      </c>
      <c r="Q49" s="28">
        <f t="shared" si="1"/>
        <v>-0.23809523809523725</v>
      </c>
      <c r="R49" s="29">
        <f t="shared" si="2"/>
        <v>2</v>
      </c>
      <c r="S49" s="29">
        <f t="shared" si="3"/>
        <v>5</v>
      </c>
      <c r="T49" s="29">
        <f t="shared" si="4"/>
        <v>0</v>
      </c>
      <c r="U49" s="30">
        <f t="shared" si="5"/>
        <v>7</v>
      </c>
      <c r="V49" s="31">
        <f t="shared" si="6"/>
        <v>-0.4285714285714286</v>
      </c>
    </row>
    <row r="50" spans="1:22" x14ac:dyDescent="0.2">
      <c r="A50" s="25">
        <v>37895</v>
      </c>
      <c r="B50" s="15">
        <v>1121</v>
      </c>
      <c r="C50" s="16">
        <v>13657.054499999998</v>
      </c>
      <c r="D50" s="26">
        <v>2124206690</v>
      </c>
      <c r="E50" s="16">
        <v>1643066222</v>
      </c>
      <c r="F50" s="16">
        <v>120915</v>
      </c>
      <c r="G50" s="16">
        <v>559920</v>
      </c>
      <c r="H50" s="17">
        <v>116.91705331606899</v>
      </c>
      <c r="I50" s="18">
        <v>41.8</v>
      </c>
      <c r="J50" s="27">
        <f t="shared" si="0"/>
        <v>21.320346320346317</v>
      </c>
      <c r="K50" s="27">
        <f t="shared" si="1"/>
        <v>3.6306591337385452</v>
      </c>
      <c r="L50" s="27">
        <f t="shared" si="1"/>
        <v>0.85466874283688377</v>
      </c>
      <c r="M50" s="27">
        <f t="shared" si="1"/>
        <v>6.7648389943675058</v>
      </c>
      <c r="N50" s="27">
        <f t="shared" si="1"/>
        <v>-6.1218944099378891</v>
      </c>
      <c r="O50" s="27">
        <f t="shared" si="1"/>
        <v>-1.6308768576412946</v>
      </c>
      <c r="P50" s="27">
        <f t="shared" si="1"/>
        <v>4.3993629428616288</v>
      </c>
      <c r="Q50" s="28">
        <f t="shared" si="1"/>
        <v>0</v>
      </c>
      <c r="R50" s="29">
        <f t="shared" si="2"/>
        <v>5</v>
      </c>
      <c r="S50" s="29">
        <f t="shared" si="3"/>
        <v>2</v>
      </c>
      <c r="T50" s="29">
        <f t="shared" si="4"/>
        <v>1</v>
      </c>
      <c r="U50" s="30">
        <f t="shared" si="5"/>
        <v>8</v>
      </c>
      <c r="V50" s="31">
        <f t="shared" si="6"/>
        <v>0.375</v>
      </c>
    </row>
    <row r="51" spans="1:22" x14ac:dyDescent="0.2">
      <c r="A51" s="25">
        <v>37926</v>
      </c>
      <c r="B51" s="15">
        <v>766</v>
      </c>
      <c r="C51" s="16">
        <v>11447.155500000001</v>
      </c>
      <c r="E51" s="16">
        <v>1633334262</v>
      </c>
      <c r="F51" s="16">
        <v>114887</v>
      </c>
      <c r="G51" s="16">
        <v>515415</v>
      </c>
      <c r="H51" s="17">
        <v>108.5768950593026</v>
      </c>
      <c r="I51" s="18">
        <v>42.3</v>
      </c>
      <c r="J51" s="27">
        <f t="shared" si="0"/>
        <v>-0.64850843060959562</v>
      </c>
      <c r="K51" s="27">
        <f t="shared" si="1"/>
        <v>-2.4493595956053715</v>
      </c>
      <c r="L51" s="27" t="str">
        <f t="shared" si="1"/>
        <v/>
      </c>
      <c r="M51" s="27">
        <f t="shared" si="1"/>
        <v>6.2143733214922392</v>
      </c>
      <c r="N51" s="27">
        <f t="shared" si="1"/>
        <v>0.10368743900739386</v>
      </c>
      <c r="O51" s="27">
        <f t="shared" si="1"/>
        <v>2.2941078403353243</v>
      </c>
      <c r="P51" s="27">
        <f t="shared" si="1"/>
        <v>-0.14828046987559462</v>
      </c>
      <c r="Q51" s="28">
        <f t="shared" si="1"/>
        <v>0.95465393794749165</v>
      </c>
      <c r="R51" s="29">
        <f t="shared" si="2"/>
        <v>4</v>
      </c>
      <c r="S51" s="29">
        <f t="shared" si="3"/>
        <v>3</v>
      </c>
      <c r="T51" s="29">
        <f t="shared" si="4"/>
        <v>0</v>
      </c>
      <c r="U51" s="30">
        <f t="shared" si="5"/>
        <v>7</v>
      </c>
      <c r="V51" s="31">
        <f t="shared" si="6"/>
        <v>0.14285714285714285</v>
      </c>
    </row>
    <row r="52" spans="1:22" x14ac:dyDescent="0.2">
      <c r="A52" s="25">
        <v>37956</v>
      </c>
      <c r="B52" s="15">
        <v>829</v>
      </c>
      <c r="C52" s="16">
        <v>13381.869500000001</v>
      </c>
      <c r="E52" s="16">
        <v>1489021012</v>
      </c>
      <c r="F52" s="16">
        <v>88982</v>
      </c>
      <c r="G52" s="16">
        <v>528386</v>
      </c>
      <c r="H52" s="17">
        <v>102.38895961991804</v>
      </c>
      <c r="I52" s="18">
        <v>42.5</v>
      </c>
      <c r="J52" s="27">
        <f t="shared" si="0"/>
        <v>37.024793388429742</v>
      </c>
      <c r="K52" s="27">
        <f t="shared" si="1"/>
        <v>36.750265133778882</v>
      </c>
      <c r="L52" s="27" t="str">
        <f t="shared" si="1"/>
        <v/>
      </c>
      <c r="M52" s="27">
        <f t="shared" si="1"/>
        <v>2.4446852430086707</v>
      </c>
      <c r="N52" s="27">
        <f t="shared" si="1"/>
        <v>11.008258689089057</v>
      </c>
      <c r="O52" s="27">
        <f t="shared" si="1"/>
        <v>-1.2650516858635608</v>
      </c>
      <c r="P52" s="27">
        <f t="shared" si="1"/>
        <v>-2.3346685623814922</v>
      </c>
      <c r="Q52" s="28">
        <f t="shared" si="1"/>
        <v>1.4319809069212486</v>
      </c>
      <c r="R52" s="29">
        <f t="shared" si="2"/>
        <v>5</v>
      </c>
      <c r="S52" s="29">
        <f t="shared" si="3"/>
        <v>2</v>
      </c>
      <c r="T52" s="29">
        <f t="shared" si="4"/>
        <v>0</v>
      </c>
      <c r="U52" s="30">
        <f t="shared" si="5"/>
        <v>7</v>
      </c>
      <c r="V52" s="31">
        <f t="shared" si="6"/>
        <v>0.4285714285714286</v>
      </c>
    </row>
    <row r="53" spans="1:22" x14ac:dyDescent="0.2">
      <c r="A53" s="25">
        <v>37987</v>
      </c>
      <c r="B53" s="15">
        <v>718</v>
      </c>
      <c r="C53" s="16">
        <v>11825</v>
      </c>
      <c r="D53" s="26">
        <v>659436116</v>
      </c>
      <c r="E53" s="16">
        <v>1532848838</v>
      </c>
      <c r="F53" s="16">
        <v>76308</v>
      </c>
      <c r="G53" s="16">
        <v>459911</v>
      </c>
      <c r="H53" s="17">
        <v>108.61034303217008</v>
      </c>
      <c r="I53" s="18">
        <v>41.8</v>
      </c>
      <c r="J53" s="27">
        <f t="shared" si="0"/>
        <v>14.149443561208264</v>
      </c>
      <c r="K53" s="27">
        <f t="shared" si="1"/>
        <v>2.9127887438038513</v>
      </c>
      <c r="L53" s="27">
        <f t="shared" si="1"/>
        <v>-66.917590690722548</v>
      </c>
      <c r="M53" s="27">
        <f t="shared" si="1"/>
        <v>4.48138977621797</v>
      </c>
      <c r="N53" s="27">
        <f t="shared" ref="N53:Q89" si="7">IF(F53="","",((F53/F41)-1)*100)</f>
        <v>2.1717590980906643</v>
      </c>
      <c r="O53" s="27">
        <f t="shared" si="7"/>
        <v>2.4542542337389284</v>
      </c>
      <c r="P53" s="27">
        <f t="shared" si="7"/>
        <v>-2.8448104470938929</v>
      </c>
      <c r="Q53" s="28">
        <f t="shared" si="7"/>
        <v>0.48076923076922906</v>
      </c>
      <c r="R53" s="29">
        <f t="shared" si="2"/>
        <v>6</v>
      </c>
      <c r="S53" s="29">
        <f t="shared" si="3"/>
        <v>2</v>
      </c>
      <c r="T53" s="29">
        <f t="shared" si="4"/>
        <v>0</v>
      </c>
      <c r="U53" s="30">
        <f t="shared" si="5"/>
        <v>8</v>
      </c>
      <c r="V53" s="31">
        <f t="shared" si="6"/>
        <v>0.5</v>
      </c>
    </row>
    <row r="54" spans="1:22" x14ac:dyDescent="0.2">
      <c r="A54" s="25">
        <v>38018</v>
      </c>
      <c r="B54" s="15">
        <v>532</v>
      </c>
      <c r="C54" s="16">
        <v>11533</v>
      </c>
      <c r="D54" s="26">
        <v>687908931</v>
      </c>
      <c r="E54" s="16">
        <v>1683655368</v>
      </c>
      <c r="F54" s="16">
        <v>117099</v>
      </c>
      <c r="G54" s="16">
        <v>505006</v>
      </c>
      <c r="H54" s="17">
        <v>109.82671350726811</v>
      </c>
      <c r="I54" s="18">
        <v>41.5</v>
      </c>
      <c r="J54" s="27">
        <f t="shared" si="0"/>
        <v>17.180616740088105</v>
      </c>
      <c r="K54" s="27">
        <f t="shared" ref="K54:Q69" si="8">IF(C54="","",((C54/C42)-1)*100)</f>
        <v>11.316204813323116</v>
      </c>
      <c r="L54" s="27" t="e">
        <f t="shared" si="8"/>
        <v>#DIV/0!</v>
      </c>
      <c r="M54" s="27">
        <f t="shared" si="8"/>
        <v>17.895375839355033</v>
      </c>
      <c r="N54" s="27">
        <f t="shared" si="8"/>
        <v>33.529847767831697</v>
      </c>
      <c r="O54" s="27">
        <f t="shared" si="8"/>
        <v>8.9429210593872099</v>
      </c>
      <c r="P54" s="27">
        <f t="shared" si="8"/>
        <v>10.694706787566055</v>
      </c>
      <c r="Q54" s="28">
        <f t="shared" si="8"/>
        <v>0.97323600973235891</v>
      </c>
      <c r="R54" s="29">
        <f t="shared" si="2"/>
        <v>7</v>
      </c>
      <c r="S54" s="29">
        <f t="shared" si="3"/>
        <v>0</v>
      </c>
      <c r="T54" s="29">
        <f t="shared" si="4"/>
        <v>0</v>
      </c>
      <c r="U54" s="30">
        <f t="shared" si="5"/>
        <v>7</v>
      </c>
      <c r="V54" s="31">
        <f t="shared" si="6"/>
        <v>1</v>
      </c>
    </row>
    <row r="55" spans="1:22" x14ac:dyDescent="0.2">
      <c r="A55" s="25">
        <v>38047</v>
      </c>
      <c r="B55" s="15">
        <v>933</v>
      </c>
      <c r="C55" s="16">
        <v>13324</v>
      </c>
      <c r="D55" s="26">
        <v>808442087</v>
      </c>
      <c r="E55" s="16">
        <v>1605141390</v>
      </c>
      <c r="F55" s="16">
        <v>89314</v>
      </c>
      <c r="G55" s="16">
        <v>566875</v>
      </c>
      <c r="H55" s="17">
        <v>112.69231685058138</v>
      </c>
      <c r="I55" s="18">
        <v>41.7</v>
      </c>
      <c r="J55" s="27">
        <f t="shared" si="0"/>
        <v>55.499999999999993</v>
      </c>
      <c r="K55" s="27">
        <f t="shared" si="8"/>
        <v>18.236151599617823</v>
      </c>
      <c r="L55" s="27" t="e">
        <f t="shared" si="8"/>
        <v>#DIV/0!</v>
      </c>
      <c r="M55" s="27">
        <f t="shared" si="8"/>
        <v>-1.5739036249025617</v>
      </c>
      <c r="N55" s="27">
        <f>IF(F55="","",((F55/F43)-1)*100)</f>
        <v>-10.894506853961728</v>
      </c>
      <c r="O55" s="27">
        <f>IF(G55="","",((G55/G43)-1)*100)</f>
        <v>5.6052028085628036</v>
      </c>
      <c r="P55" s="27">
        <f>IF(H55="","",((H55/H43)-1)*100)</f>
        <v>6.9734481104677171</v>
      </c>
      <c r="Q55" s="28">
        <f>IF(I55="","",((I55/I43)-1)*100)</f>
        <v>0.96852300242131761</v>
      </c>
      <c r="R55" s="29">
        <f t="shared" si="2"/>
        <v>5</v>
      </c>
      <c r="S55" s="29">
        <f t="shared" si="3"/>
        <v>2</v>
      </c>
      <c r="T55" s="29">
        <f t="shared" si="4"/>
        <v>0</v>
      </c>
      <c r="U55" s="30">
        <f t="shared" si="5"/>
        <v>7</v>
      </c>
      <c r="V55" s="31">
        <f t="shared" si="6"/>
        <v>0.4285714285714286</v>
      </c>
    </row>
    <row r="56" spans="1:22" x14ac:dyDescent="0.2">
      <c r="A56" s="25">
        <v>38078</v>
      </c>
      <c r="B56" s="15">
        <v>1000</v>
      </c>
      <c r="C56" s="16">
        <v>12754</v>
      </c>
      <c r="D56" s="26">
        <v>752724878</v>
      </c>
      <c r="E56" s="16">
        <v>1629690344</v>
      </c>
      <c r="F56" s="16">
        <v>147721</v>
      </c>
      <c r="G56" s="16">
        <v>577414</v>
      </c>
      <c r="H56" s="17">
        <v>111.01001417397923</v>
      </c>
      <c r="I56" s="18">
        <v>41.5</v>
      </c>
      <c r="J56" s="27">
        <f t="shared" si="0"/>
        <v>16.822429906542059</v>
      </c>
      <c r="K56" s="27">
        <f t="shared" si="8"/>
        <v>12.164812093818655</v>
      </c>
      <c r="L56" s="27">
        <f t="shared" si="8"/>
        <v>-64.230065557123055</v>
      </c>
      <c r="M56" s="27">
        <f t="shared" si="8"/>
        <v>5.1109715899510633</v>
      </c>
      <c r="N56" s="27">
        <f t="shared" si="8"/>
        <v>-4.6739887973981098</v>
      </c>
      <c r="O56" s="27">
        <f t="shared" si="8"/>
        <v>6.7095662973010839</v>
      </c>
      <c r="P56" s="27">
        <f t="shared" si="8"/>
        <v>8.6675946886378021</v>
      </c>
      <c r="Q56" s="28">
        <f t="shared" si="8"/>
        <v>0.48426150121065881</v>
      </c>
      <c r="R56" s="29">
        <f t="shared" si="2"/>
        <v>6</v>
      </c>
      <c r="S56" s="29">
        <f t="shared" si="3"/>
        <v>2</v>
      </c>
      <c r="T56" s="29">
        <f t="shared" si="4"/>
        <v>0</v>
      </c>
      <c r="U56" s="30">
        <f t="shared" si="5"/>
        <v>8</v>
      </c>
      <c r="V56" s="31">
        <f t="shared" si="6"/>
        <v>0.5</v>
      </c>
    </row>
    <row r="57" spans="1:22" x14ac:dyDescent="0.2">
      <c r="A57" s="25">
        <v>38108</v>
      </c>
      <c r="B57" s="15">
        <v>875</v>
      </c>
      <c r="C57" s="16">
        <v>12912</v>
      </c>
      <c r="D57" s="26">
        <v>764700247</v>
      </c>
      <c r="E57" s="16">
        <v>1731832153</v>
      </c>
      <c r="F57" s="16">
        <v>168153</v>
      </c>
      <c r="G57" s="16">
        <v>578084</v>
      </c>
      <c r="H57" s="17">
        <v>117.48039147960148</v>
      </c>
      <c r="I57" s="18">
        <v>42.1</v>
      </c>
      <c r="J57" s="27">
        <f t="shared" si="0"/>
        <v>-4.4759825327510878</v>
      </c>
      <c r="K57" s="27">
        <f t="shared" si="8"/>
        <v>10.95844871632754</v>
      </c>
      <c r="L57" s="27" t="e">
        <f t="shared" si="8"/>
        <v>#DIV/0!</v>
      </c>
      <c r="M57" s="27">
        <f t="shared" si="8"/>
        <v>-1.3725044850872337</v>
      </c>
      <c r="N57" s="27">
        <f t="shared" si="8"/>
        <v>-1.4903601117770116</v>
      </c>
      <c r="O57" s="27">
        <f t="shared" si="8"/>
        <v>6.3755320303917395</v>
      </c>
      <c r="P57" s="27">
        <f t="shared" si="8"/>
        <v>10.733769096456204</v>
      </c>
      <c r="Q57" s="28">
        <f t="shared" si="8"/>
        <v>2.1844660194174637</v>
      </c>
      <c r="R57" s="29">
        <f t="shared" si="2"/>
        <v>4</v>
      </c>
      <c r="S57" s="29">
        <f t="shared" si="3"/>
        <v>3</v>
      </c>
      <c r="T57" s="29">
        <f t="shared" si="4"/>
        <v>0</v>
      </c>
      <c r="U57" s="30">
        <f t="shared" si="5"/>
        <v>7</v>
      </c>
      <c r="V57" s="31">
        <f t="shared" si="6"/>
        <v>0.14285714285714285</v>
      </c>
    </row>
    <row r="58" spans="1:22" x14ac:dyDescent="0.2">
      <c r="A58" s="25">
        <v>38139</v>
      </c>
      <c r="B58" s="15">
        <v>1253</v>
      </c>
      <c r="C58" s="16">
        <v>12716</v>
      </c>
      <c r="D58" s="26">
        <v>654924576</v>
      </c>
      <c r="E58" s="16">
        <v>1612807591</v>
      </c>
      <c r="F58" s="16">
        <v>191208</v>
      </c>
      <c r="G58" s="16">
        <v>567307</v>
      </c>
      <c r="H58" s="17">
        <v>117.24325076325714</v>
      </c>
      <c r="I58" s="18">
        <v>42</v>
      </c>
      <c r="J58" s="27">
        <f t="shared" si="0"/>
        <v>9.6237970253718395</v>
      </c>
      <c r="K58" s="27">
        <f t="shared" si="8"/>
        <v>13.078940990284638</v>
      </c>
      <c r="L58" s="27" t="e">
        <f t="shared" si="8"/>
        <v>#DIV/0!</v>
      </c>
      <c r="M58" s="27">
        <f t="shared" si="8"/>
        <v>-2.0356813075816271</v>
      </c>
      <c r="N58" s="27">
        <f t="shared" si="8"/>
        <v>-6.4201325333046233</v>
      </c>
      <c r="O58" s="27">
        <f t="shared" si="8"/>
        <v>6.8950508183315273</v>
      </c>
      <c r="P58" s="27">
        <f t="shared" si="8"/>
        <v>3.7687709343722231</v>
      </c>
      <c r="Q58" s="28">
        <f t="shared" si="8"/>
        <v>2.1897810218977964</v>
      </c>
      <c r="R58" s="29">
        <f t="shared" si="2"/>
        <v>5</v>
      </c>
      <c r="S58" s="29">
        <f t="shared" si="3"/>
        <v>2</v>
      </c>
      <c r="T58" s="29">
        <f t="shared" si="4"/>
        <v>0</v>
      </c>
      <c r="U58" s="30">
        <f t="shared" si="5"/>
        <v>7</v>
      </c>
      <c r="V58" s="31">
        <f t="shared" si="6"/>
        <v>0.4285714285714286</v>
      </c>
    </row>
    <row r="59" spans="1:22" x14ac:dyDescent="0.2">
      <c r="A59" s="25">
        <v>38169</v>
      </c>
      <c r="B59" s="15">
        <v>1116</v>
      </c>
      <c r="C59" s="16">
        <v>12807</v>
      </c>
      <c r="D59" s="26">
        <v>610805074</v>
      </c>
      <c r="E59" s="16">
        <v>1926841720</v>
      </c>
      <c r="F59" s="16">
        <v>289624</v>
      </c>
      <c r="G59" s="16">
        <v>609473</v>
      </c>
      <c r="H59" s="17">
        <v>135.51029051752593</v>
      </c>
      <c r="I59" s="18">
        <v>41.4</v>
      </c>
      <c r="J59" s="27">
        <f t="shared" si="0"/>
        <v>20.258620689655181</v>
      </c>
      <c r="K59" s="27">
        <f t="shared" si="8"/>
        <v>10.284088090868494</v>
      </c>
      <c r="L59" s="27">
        <f t="shared" si="8"/>
        <v>-68.097043962200203</v>
      </c>
      <c r="M59" s="27">
        <f t="shared" si="8"/>
        <v>10.825125567848426</v>
      </c>
      <c r="N59" s="27">
        <f t="shared" si="8"/>
        <v>0.64146668612610203</v>
      </c>
      <c r="O59" s="27">
        <f t="shared" si="8"/>
        <v>5.6650780083807639</v>
      </c>
      <c r="P59" s="27">
        <f t="shared" si="8"/>
        <v>24.074899266847606</v>
      </c>
      <c r="Q59" s="28">
        <f t="shared" si="8"/>
        <v>1.9704433497536922</v>
      </c>
      <c r="R59" s="29">
        <f t="shared" si="2"/>
        <v>7</v>
      </c>
      <c r="S59" s="29">
        <f t="shared" si="3"/>
        <v>1</v>
      </c>
      <c r="T59" s="29">
        <f t="shared" si="4"/>
        <v>0</v>
      </c>
      <c r="U59" s="30">
        <f t="shared" si="5"/>
        <v>8</v>
      </c>
      <c r="V59" s="31">
        <f t="shared" si="6"/>
        <v>0.75</v>
      </c>
    </row>
    <row r="60" spans="1:22" x14ac:dyDescent="0.2">
      <c r="A60" s="25">
        <v>38200</v>
      </c>
      <c r="B60" s="15">
        <v>1078</v>
      </c>
      <c r="C60" s="16">
        <v>12491</v>
      </c>
      <c r="D60" s="26">
        <v>677410527</v>
      </c>
      <c r="E60" s="16">
        <v>1838821055</v>
      </c>
      <c r="F60" s="16">
        <v>304962</v>
      </c>
      <c r="G60" s="16">
        <v>618638</v>
      </c>
      <c r="H60" s="17">
        <v>125.01949803943782</v>
      </c>
      <c r="I60" s="18">
        <v>41.3</v>
      </c>
      <c r="J60" s="27">
        <f t="shared" si="0"/>
        <v>26.823529411764714</v>
      </c>
      <c r="K60" s="27">
        <f t="shared" si="8"/>
        <v>-1.2991359980327744</v>
      </c>
      <c r="L60" s="27" t="e">
        <f t="shared" si="8"/>
        <v>#DIV/0!</v>
      </c>
      <c r="M60" s="27">
        <f t="shared" si="8"/>
        <v>-1.4653430229280673</v>
      </c>
      <c r="N60" s="27">
        <f t="shared" si="8"/>
        <v>-9.0954616588419412</v>
      </c>
      <c r="O60" s="27">
        <f t="shared" si="8"/>
        <v>6.4585351751054398</v>
      </c>
      <c r="P60" s="27">
        <f t="shared" si="8"/>
        <v>8.9775801963307025</v>
      </c>
      <c r="Q60" s="28">
        <f t="shared" si="8"/>
        <v>1.225490196078427</v>
      </c>
      <c r="R60" s="29">
        <f t="shared" si="2"/>
        <v>4</v>
      </c>
      <c r="S60" s="29">
        <f t="shared" si="3"/>
        <v>3</v>
      </c>
      <c r="T60" s="29">
        <f t="shared" si="4"/>
        <v>0</v>
      </c>
      <c r="U60" s="30">
        <f t="shared" si="5"/>
        <v>7</v>
      </c>
      <c r="V60" s="31">
        <f t="shared" si="6"/>
        <v>0.14285714285714285</v>
      </c>
    </row>
    <row r="61" spans="1:22" x14ac:dyDescent="0.2">
      <c r="A61" s="25">
        <v>38231</v>
      </c>
      <c r="B61" s="15">
        <v>1113</v>
      </c>
      <c r="C61" s="16">
        <v>13486</v>
      </c>
      <c r="D61" s="26">
        <v>715747310</v>
      </c>
      <c r="E61" s="16">
        <v>1744151153</v>
      </c>
      <c r="F61" s="16">
        <v>117780</v>
      </c>
      <c r="G61" s="16">
        <v>485705</v>
      </c>
      <c r="H61" s="17">
        <v>121.44817533154254</v>
      </c>
      <c r="I61" s="18">
        <v>41.5</v>
      </c>
      <c r="J61" s="27">
        <f t="shared" si="0"/>
        <v>24.636058230683091</v>
      </c>
      <c r="K61" s="27">
        <f t="shared" si="8"/>
        <v>10.845103502211284</v>
      </c>
      <c r="L61" s="27" t="e">
        <f t="shared" si="8"/>
        <v>#DIV/0!</v>
      </c>
      <c r="M61" s="27">
        <f t="shared" si="8"/>
        <v>10.38029995146832</v>
      </c>
      <c r="N61" s="27">
        <f t="shared" si="8"/>
        <v>9.2376182526432871</v>
      </c>
      <c r="O61" s="27">
        <f t="shared" si="8"/>
        <v>11.479236431324026</v>
      </c>
      <c r="P61" s="27">
        <f t="shared" si="8"/>
        <v>3.3822603392187123</v>
      </c>
      <c r="Q61" s="28">
        <f t="shared" si="8"/>
        <v>-0.95465393794749165</v>
      </c>
      <c r="R61" s="29">
        <f t="shared" si="2"/>
        <v>6</v>
      </c>
      <c r="S61" s="29">
        <f t="shared" si="3"/>
        <v>1</v>
      </c>
      <c r="T61" s="29">
        <f t="shared" si="4"/>
        <v>0</v>
      </c>
      <c r="U61" s="30">
        <f t="shared" si="5"/>
        <v>7</v>
      </c>
      <c r="V61" s="31">
        <f t="shared" si="6"/>
        <v>0.71428571428571419</v>
      </c>
    </row>
    <row r="62" spans="1:22" x14ac:dyDescent="0.2">
      <c r="A62" s="25">
        <v>38261</v>
      </c>
      <c r="B62" s="15">
        <v>907</v>
      </c>
      <c r="C62" s="16">
        <v>14067</v>
      </c>
      <c r="D62" s="26">
        <v>809161700</v>
      </c>
      <c r="E62" s="16">
        <v>1695966564</v>
      </c>
      <c r="F62" s="16">
        <v>122643</v>
      </c>
      <c r="G62" s="16">
        <v>608495</v>
      </c>
      <c r="H62" s="17">
        <v>121.46907239342754</v>
      </c>
      <c r="I62" s="18">
        <v>42.1</v>
      </c>
      <c r="J62" s="27">
        <f t="shared" si="0"/>
        <v>-19.090098126672615</v>
      </c>
      <c r="K62" s="27">
        <f t="shared" si="8"/>
        <v>3.0017124117063476</v>
      </c>
      <c r="L62" s="27">
        <f t="shared" si="8"/>
        <v>-61.907581601675489</v>
      </c>
      <c r="M62" s="27">
        <f t="shared" si="8"/>
        <v>3.2196110717684689</v>
      </c>
      <c r="N62" s="27">
        <f t="shared" si="8"/>
        <v>1.4291030889467704</v>
      </c>
      <c r="O62" s="27">
        <f t="shared" si="8"/>
        <v>8.6753464780682918</v>
      </c>
      <c r="P62" s="27">
        <f t="shared" si="8"/>
        <v>3.8933747885800729</v>
      </c>
      <c r="Q62" s="28">
        <f t="shared" si="8"/>
        <v>0.71770334928231705</v>
      </c>
      <c r="R62" s="29">
        <f t="shared" si="2"/>
        <v>6</v>
      </c>
      <c r="S62" s="29">
        <f t="shared" si="3"/>
        <v>2</v>
      </c>
      <c r="T62" s="29">
        <f t="shared" si="4"/>
        <v>0</v>
      </c>
      <c r="U62" s="30">
        <f t="shared" si="5"/>
        <v>8</v>
      </c>
      <c r="V62" s="31">
        <f t="shared" si="6"/>
        <v>0.5</v>
      </c>
    </row>
    <row r="63" spans="1:22" x14ac:dyDescent="0.2">
      <c r="A63" s="25">
        <v>38292</v>
      </c>
      <c r="B63" s="15">
        <v>1485</v>
      </c>
      <c r="C63" s="16">
        <v>12777</v>
      </c>
      <c r="D63" s="26">
        <v>706909844</v>
      </c>
      <c r="E63" s="16">
        <v>1558391028</v>
      </c>
      <c r="F63" s="16">
        <v>101321</v>
      </c>
      <c r="G63" s="16">
        <v>579094</v>
      </c>
      <c r="H63" s="17">
        <v>120.49872029695548</v>
      </c>
      <c r="I63" s="18">
        <v>42.4</v>
      </c>
      <c r="J63" s="27">
        <f t="shared" si="0"/>
        <v>93.86422976501305</v>
      </c>
      <c r="K63" s="27">
        <f t="shared" si="8"/>
        <v>11.617248494615096</v>
      </c>
      <c r="L63" s="27" t="e">
        <f t="shared" si="8"/>
        <v>#DIV/0!</v>
      </c>
      <c r="M63" s="27">
        <f t="shared" si="8"/>
        <v>-4.5883586564964833</v>
      </c>
      <c r="N63" s="27">
        <f t="shared" si="8"/>
        <v>-11.808124504948337</v>
      </c>
      <c r="O63" s="27">
        <f t="shared" si="8"/>
        <v>12.354898479865749</v>
      </c>
      <c r="P63" s="27">
        <f t="shared" si="8"/>
        <v>10.980075670004563</v>
      </c>
      <c r="Q63" s="28">
        <f t="shared" si="8"/>
        <v>0.23640661938535423</v>
      </c>
      <c r="R63" s="29">
        <f t="shared" si="2"/>
        <v>5</v>
      </c>
      <c r="S63" s="29">
        <f t="shared" si="3"/>
        <v>2</v>
      </c>
      <c r="T63" s="29">
        <f t="shared" si="4"/>
        <v>0</v>
      </c>
      <c r="U63" s="30">
        <f t="shared" si="5"/>
        <v>7</v>
      </c>
      <c r="V63" s="31">
        <f t="shared" si="6"/>
        <v>0.4285714285714286</v>
      </c>
    </row>
    <row r="64" spans="1:22" x14ac:dyDescent="0.2">
      <c r="A64" s="25">
        <v>38322</v>
      </c>
      <c r="B64" s="15">
        <v>899</v>
      </c>
      <c r="C64" s="16">
        <v>14158</v>
      </c>
      <c r="D64" s="26">
        <v>711065979</v>
      </c>
      <c r="E64" s="16">
        <v>1619797967</v>
      </c>
      <c r="F64" s="16">
        <v>91897</v>
      </c>
      <c r="G64" s="16">
        <v>581046</v>
      </c>
      <c r="H64" s="17">
        <v>120.85678969807988</v>
      </c>
      <c r="I64" s="18">
        <v>42.6</v>
      </c>
      <c r="J64" s="27">
        <f t="shared" si="0"/>
        <v>8.4439083232810574</v>
      </c>
      <c r="K64" s="27">
        <f t="shared" si="8"/>
        <v>5.7998660052692941</v>
      </c>
      <c r="L64" s="27" t="e">
        <f t="shared" si="8"/>
        <v>#DIV/0!</v>
      </c>
      <c r="M64" s="27">
        <f t="shared" si="8"/>
        <v>8.7827474525926874</v>
      </c>
      <c r="N64" s="27">
        <f t="shared" si="8"/>
        <v>3.2759434492369177</v>
      </c>
      <c r="O64" s="27">
        <f t="shared" si="8"/>
        <v>9.9661989530381199</v>
      </c>
      <c r="P64" s="27">
        <f t="shared" si="8"/>
        <v>18.036934984706331</v>
      </c>
      <c r="Q64" s="28">
        <f t="shared" si="8"/>
        <v>0.23529411764706687</v>
      </c>
      <c r="R64" s="29">
        <f t="shared" si="2"/>
        <v>7</v>
      </c>
      <c r="S64" s="29">
        <f t="shared" si="3"/>
        <v>0</v>
      </c>
      <c r="T64" s="29">
        <f t="shared" si="4"/>
        <v>0</v>
      </c>
      <c r="U64" s="30">
        <f t="shared" si="5"/>
        <v>7</v>
      </c>
      <c r="V64" s="31">
        <f t="shared" si="6"/>
        <v>1</v>
      </c>
    </row>
    <row r="65" spans="1:22" x14ac:dyDescent="0.2">
      <c r="A65" s="25">
        <v>38353</v>
      </c>
      <c r="B65" s="26">
        <v>651</v>
      </c>
      <c r="C65" s="26">
        <v>11817</v>
      </c>
      <c r="D65" s="26">
        <v>701637856</v>
      </c>
      <c r="E65" s="26">
        <v>1447994273.1000001</v>
      </c>
      <c r="F65" s="26">
        <v>56058</v>
      </c>
      <c r="G65" s="26">
        <v>531070</v>
      </c>
      <c r="H65" s="32">
        <v>114.73566131654405</v>
      </c>
      <c r="I65" s="33">
        <v>42</v>
      </c>
      <c r="J65" s="27">
        <f t="shared" si="0"/>
        <v>-9.3314763231197801</v>
      </c>
      <c r="K65" s="27">
        <f t="shared" si="8"/>
        <v>-6.7653276955603747E-2</v>
      </c>
      <c r="L65" s="27">
        <f t="shared" si="8"/>
        <v>6.3996707150325349</v>
      </c>
      <c r="M65" s="27">
        <f t="shared" si="8"/>
        <v>-5.5357425204898059</v>
      </c>
      <c r="N65" s="27">
        <f t="shared" si="8"/>
        <v>-26.537191382292814</v>
      </c>
      <c r="O65" s="27">
        <f t="shared" si="8"/>
        <v>15.472341387790255</v>
      </c>
      <c r="P65" s="27">
        <f t="shared" si="8"/>
        <v>5.6397191219253129</v>
      </c>
      <c r="Q65" s="28">
        <f t="shared" si="8"/>
        <v>0.4784688995215447</v>
      </c>
      <c r="R65" s="29">
        <f t="shared" si="2"/>
        <v>4</v>
      </c>
      <c r="S65" s="29">
        <f t="shared" si="3"/>
        <v>4</v>
      </c>
      <c r="T65" s="29">
        <f t="shared" si="4"/>
        <v>0</v>
      </c>
      <c r="U65" s="30">
        <f t="shared" si="5"/>
        <v>8</v>
      </c>
      <c r="V65" s="31">
        <f t="shared" si="6"/>
        <v>0</v>
      </c>
    </row>
    <row r="66" spans="1:22" x14ac:dyDescent="0.2">
      <c r="A66" s="25">
        <v>38384</v>
      </c>
      <c r="B66" s="26">
        <v>547</v>
      </c>
      <c r="C66" s="26">
        <v>12016</v>
      </c>
      <c r="D66" s="26">
        <v>721234896</v>
      </c>
      <c r="E66" s="26">
        <v>1570018112</v>
      </c>
      <c r="F66" s="26">
        <v>93204</v>
      </c>
      <c r="G66" s="26">
        <v>548270</v>
      </c>
      <c r="H66" s="32">
        <v>106.29509860847043</v>
      </c>
      <c r="I66" s="33">
        <v>41.8</v>
      </c>
      <c r="J66" s="27">
        <f t="shared" si="0"/>
        <v>2.8195488721804551</v>
      </c>
      <c r="K66" s="27">
        <f t="shared" si="8"/>
        <v>4.1879823116275139</v>
      </c>
      <c r="L66" s="27">
        <f t="shared" si="8"/>
        <v>4.8445315212806817</v>
      </c>
      <c r="M66" s="27">
        <f t="shared" si="8"/>
        <v>-6.749436859812274</v>
      </c>
      <c r="N66" s="27">
        <f t="shared" si="8"/>
        <v>-20.405810468065489</v>
      </c>
      <c r="O66" s="27">
        <f t="shared" si="8"/>
        <v>8.5670269264127583</v>
      </c>
      <c r="P66" s="27">
        <f t="shared" si="8"/>
        <v>-3.2156246745596806</v>
      </c>
      <c r="Q66" s="28">
        <f t="shared" si="8"/>
        <v>0.72289156626506035</v>
      </c>
      <c r="R66" s="29">
        <f t="shared" si="2"/>
        <v>5</v>
      </c>
      <c r="S66" s="29">
        <f t="shared" si="3"/>
        <v>3</v>
      </c>
      <c r="T66" s="29">
        <f t="shared" si="4"/>
        <v>0</v>
      </c>
      <c r="U66" s="30">
        <f t="shared" si="5"/>
        <v>8</v>
      </c>
      <c r="V66" s="31">
        <f t="shared" si="6"/>
        <v>0.25</v>
      </c>
    </row>
    <row r="67" spans="1:22" x14ac:dyDescent="0.2">
      <c r="A67" s="25">
        <v>38412</v>
      </c>
      <c r="B67" s="26">
        <v>886</v>
      </c>
      <c r="C67" s="26">
        <v>13887</v>
      </c>
      <c r="D67" s="26">
        <v>905682793</v>
      </c>
      <c r="E67" s="26">
        <v>1600096409</v>
      </c>
      <c r="F67" s="26">
        <v>80885</v>
      </c>
      <c r="G67" s="26">
        <v>628688</v>
      </c>
      <c r="H67" s="32">
        <v>118.61872720765659</v>
      </c>
      <c r="I67" s="33">
        <v>41.9</v>
      </c>
      <c r="J67" s="27">
        <f t="shared" si="0"/>
        <v>-5.0375133976420123</v>
      </c>
      <c r="K67" s="27">
        <f t="shared" si="8"/>
        <v>4.2254578204743209</v>
      </c>
      <c r="L67" s="27">
        <f t="shared" si="8"/>
        <v>12.028159785797987</v>
      </c>
      <c r="M67" s="27">
        <f t="shared" si="8"/>
        <v>-0.31430134637547846</v>
      </c>
      <c r="N67" s="27">
        <f t="shared" si="8"/>
        <v>-9.4374902031036605</v>
      </c>
      <c r="O67" s="27">
        <f t="shared" si="8"/>
        <v>10.904167585446523</v>
      </c>
      <c r="P67" s="27">
        <f t="shared" si="8"/>
        <v>5.2589302649026504</v>
      </c>
      <c r="Q67" s="28">
        <f t="shared" si="8"/>
        <v>0.47961630695443347</v>
      </c>
      <c r="R67" s="29">
        <f t="shared" si="2"/>
        <v>5</v>
      </c>
      <c r="S67" s="29">
        <f t="shared" si="3"/>
        <v>3</v>
      </c>
      <c r="T67" s="29">
        <f t="shared" si="4"/>
        <v>0</v>
      </c>
      <c r="U67" s="30">
        <f t="shared" si="5"/>
        <v>8</v>
      </c>
      <c r="V67" s="31">
        <f t="shared" si="6"/>
        <v>0.25</v>
      </c>
    </row>
    <row r="68" spans="1:22" x14ac:dyDescent="0.2">
      <c r="A68" s="25">
        <v>38443</v>
      </c>
      <c r="B68" s="26">
        <v>907</v>
      </c>
      <c r="C68" s="26">
        <v>13154</v>
      </c>
      <c r="D68" s="26">
        <v>748836249</v>
      </c>
      <c r="E68" s="26">
        <v>1686873212</v>
      </c>
      <c r="F68" s="26">
        <v>147755</v>
      </c>
      <c r="G68" s="26">
        <v>646963</v>
      </c>
      <c r="H68" s="32">
        <v>114.82527160696574</v>
      </c>
      <c r="I68" s="33">
        <v>42.3</v>
      </c>
      <c r="J68" s="27">
        <f t="shared" si="0"/>
        <v>-9.2999999999999972</v>
      </c>
      <c r="K68" s="27">
        <f t="shared" si="8"/>
        <v>3.1362709738121275</v>
      </c>
      <c r="L68" s="27">
        <f t="shared" si="8"/>
        <v>-0.51660694546620256</v>
      </c>
      <c r="M68" s="27">
        <f t="shared" si="8"/>
        <v>3.5088179917448059</v>
      </c>
      <c r="N68" s="27">
        <f t="shared" si="8"/>
        <v>2.3016361925520812E-2</v>
      </c>
      <c r="O68" s="27">
        <f t="shared" si="8"/>
        <v>12.044910584086988</v>
      </c>
      <c r="P68" s="27">
        <f t="shared" si="8"/>
        <v>3.4368587927635863</v>
      </c>
      <c r="Q68" s="28">
        <f t="shared" si="8"/>
        <v>1.9277108433734869</v>
      </c>
      <c r="R68" s="29">
        <f t="shared" si="2"/>
        <v>6</v>
      </c>
      <c r="S68" s="29">
        <f t="shared" si="3"/>
        <v>2</v>
      </c>
      <c r="T68" s="29">
        <f t="shared" si="4"/>
        <v>0</v>
      </c>
      <c r="U68" s="30">
        <f t="shared" si="5"/>
        <v>8</v>
      </c>
      <c r="V68" s="31">
        <f t="shared" si="6"/>
        <v>0.5</v>
      </c>
    </row>
    <row r="69" spans="1:22" x14ac:dyDescent="0.2">
      <c r="A69" s="25">
        <v>38473</v>
      </c>
      <c r="B69" s="26">
        <v>1107</v>
      </c>
      <c r="C69" s="26">
        <v>12713</v>
      </c>
      <c r="D69" s="26">
        <v>797691159</v>
      </c>
      <c r="E69" s="26">
        <v>1715023925</v>
      </c>
      <c r="F69" s="26">
        <v>162499</v>
      </c>
      <c r="G69" s="26">
        <v>661934</v>
      </c>
      <c r="H69" s="32">
        <v>117.72972392943399</v>
      </c>
      <c r="I69" s="33">
        <v>42.2</v>
      </c>
      <c r="J69" s="27">
        <f t="shared" si="0"/>
        <v>26.514285714285712</v>
      </c>
      <c r="K69" s="27">
        <f t="shared" si="8"/>
        <v>-1.5412019826517964</v>
      </c>
      <c r="L69" s="27">
        <f t="shared" si="8"/>
        <v>4.3142279774888159</v>
      </c>
      <c r="M69" s="27">
        <f t="shared" si="8"/>
        <v>-0.97054601803550078</v>
      </c>
      <c r="N69" s="27">
        <f t="shared" si="8"/>
        <v>-3.3624139920191753</v>
      </c>
      <c r="O69" s="27">
        <f t="shared" si="8"/>
        <v>14.504812449401827</v>
      </c>
      <c r="P69" s="27">
        <f t="shared" si="8"/>
        <v>0.21223324734647164</v>
      </c>
      <c r="Q69" s="28">
        <f t="shared" si="8"/>
        <v>0.23752969121140222</v>
      </c>
      <c r="R69" s="29">
        <f t="shared" si="2"/>
        <v>5</v>
      </c>
      <c r="S69" s="29">
        <f t="shared" si="3"/>
        <v>3</v>
      </c>
      <c r="T69" s="29">
        <f t="shared" si="4"/>
        <v>0</v>
      </c>
      <c r="U69" s="30">
        <f t="shared" si="5"/>
        <v>8</v>
      </c>
      <c r="V69" s="31">
        <f t="shared" si="6"/>
        <v>0.25</v>
      </c>
    </row>
    <row r="70" spans="1:22" x14ac:dyDescent="0.2">
      <c r="A70" s="25">
        <v>38504</v>
      </c>
      <c r="B70" s="26">
        <v>1192</v>
      </c>
      <c r="C70" s="26">
        <v>14239</v>
      </c>
      <c r="D70" s="26">
        <v>795000215</v>
      </c>
      <c r="E70" s="26">
        <v>1574651837</v>
      </c>
      <c r="F70" s="26">
        <v>188962</v>
      </c>
      <c r="G70" s="26">
        <v>629806</v>
      </c>
      <c r="H70" s="32">
        <v>122.40857067858249</v>
      </c>
      <c r="I70" s="33">
        <v>42.5</v>
      </c>
      <c r="J70" s="27">
        <f t="shared" si="0"/>
        <v>-4.8683160415003979</v>
      </c>
      <c r="K70" s="27">
        <f t="shared" ref="K70:Q92" si="9">IF(C70="","",((C70/C58)-1)*100)</f>
        <v>11.977036804026419</v>
      </c>
      <c r="L70" s="27">
        <f t="shared" si="9"/>
        <v>21.388056599665607</v>
      </c>
      <c r="M70" s="27">
        <f t="shared" si="9"/>
        <v>-2.3657970245751447</v>
      </c>
      <c r="N70" s="27">
        <f t="shared" si="9"/>
        <v>-1.1746370444751242</v>
      </c>
      <c r="O70" s="27">
        <f t="shared" si="9"/>
        <v>11.01678632556975</v>
      </c>
      <c r="P70" s="27">
        <f t="shared" si="9"/>
        <v>4.4056437208103372</v>
      </c>
      <c r="Q70" s="28">
        <f t="shared" si="9"/>
        <v>1.1904761904761862</v>
      </c>
      <c r="R70" s="29">
        <f t="shared" si="2"/>
        <v>5</v>
      </c>
      <c r="S70" s="29">
        <f t="shared" si="3"/>
        <v>3</v>
      </c>
      <c r="T70" s="29">
        <f t="shared" si="4"/>
        <v>0</v>
      </c>
      <c r="U70" s="30">
        <f t="shared" si="5"/>
        <v>8</v>
      </c>
      <c r="V70" s="31">
        <f t="shared" si="6"/>
        <v>0.25</v>
      </c>
    </row>
    <row r="71" spans="1:22" x14ac:dyDescent="0.2">
      <c r="A71" s="25">
        <v>38534</v>
      </c>
      <c r="B71" s="26">
        <v>983</v>
      </c>
      <c r="C71" s="26">
        <v>12892</v>
      </c>
      <c r="D71" s="26">
        <v>774542695</v>
      </c>
      <c r="E71" s="26">
        <v>1878192602</v>
      </c>
      <c r="F71" s="26">
        <v>267030</v>
      </c>
      <c r="G71" s="26">
        <v>674287</v>
      </c>
      <c r="H71" s="32">
        <v>123.17594659121029</v>
      </c>
      <c r="I71" s="33">
        <v>42.1</v>
      </c>
      <c r="J71" s="27">
        <f t="shared" si="0"/>
        <v>-11.917562724014342</v>
      </c>
      <c r="K71" s="27">
        <f t="shared" si="9"/>
        <v>0.66369953931444403</v>
      </c>
      <c r="L71" s="27">
        <f t="shared" si="9"/>
        <v>26.806853441430324</v>
      </c>
      <c r="M71" s="27">
        <f t="shared" si="9"/>
        <v>-2.5248113270040728</v>
      </c>
      <c r="N71" s="27">
        <f t="shared" si="9"/>
        <v>-7.8011490760434228</v>
      </c>
      <c r="O71" s="27">
        <f t="shared" si="9"/>
        <v>10.63443335471792</v>
      </c>
      <c r="P71" s="27">
        <f t="shared" si="9"/>
        <v>-9.1021455855563982</v>
      </c>
      <c r="Q71" s="28">
        <f t="shared" si="9"/>
        <v>1.6908212560386549</v>
      </c>
      <c r="R71" s="29">
        <f t="shared" si="2"/>
        <v>4</v>
      </c>
      <c r="S71" s="29">
        <f t="shared" si="3"/>
        <v>4</v>
      </c>
      <c r="T71" s="29">
        <f t="shared" si="4"/>
        <v>0</v>
      </c>
      <c r="U71" s="30">
        <f t="shared" si="5"/>
        <v>8</v>
      </c>
      <c r="V71" s="31">
        <f t="shared" si="6"/>
        <v>0</v>
      </c>
    </row>
    <row r="72" spans="1:22" x14ac:dyDescent="0.2">
      <c r="A72" s="25">
        <v>38565</v>
      </c>
      <c r="B72" s="26">
        <v>1055</v>
      </c>
      <c r="C72" s="26">
        <v>13395</v>
      </c>
      <c r="D72" s="26">
        <v>797740683</v>
      </c>
      <c r="E72" s="26">
        <v>1767609792</v>
      </c>
      <c r="F72" s="26">
        <v>287321</v>
      </c>
      <c r="G72" s="26">
        <v>669914</v>
      </c>
      <c r="H72" s="32">
        <v>125.78975554962861</v>
      </c>
      <c r="I72" s="33">
        <v>41.8</v>
      </c>
      <c r="J72" s="27">
        <f t="shared" si="0"/>
        <v>-2.1335807050092748</v>
      </c>
      <c r="K72" s="27">
        <f t="shared" si="9"/>
        <v>7.2372107917700657</v>
      </c>
      <c r="L72" s="27">
        <f t="shared" si="9"/>
        <v>17.763254511691407</v>
      </c>
      <c r="M72" s="27">
        <f t="shared" si="9"/>
        <v>-3.8726586693341947</v>
      </c>
      <c r="N72" s="27">
        <f t="shared" si="9"/>
        <v>-5.7846551373613719</v>
      </c>
      <c r="O72" s="27">
        <f t="shared" si="9"/>
        <v>8.2885306107933978</v>
      </c>
      <c r="P72" s="27">
        <f t="shared" si="9"/>
        <v>0.61610990467086957</v>
      </c>
      <c r="Q72" s="28">
        <f t="shared" si="9"/>
        <v>1.2106537530266248</v>
      </c>
      <c r="R72" s="29">
        <f t="shared" si="2"/>
        <v>5</v>
      </c>
      <c r="S72" s="29">
        <f t="shared" si="3"/>
        <v>3</v>
      </c>
      <c r="T72" s="29">
        <f t="shared" si="4"/>
        <v>0</v>
      </c>
      <c r="U72" s="30">
        <f t="shared" si="5"/>
        <v>8</v>
      </c>
      <c r="V72" s="31">
        <f t="shared" si="6"/>
        <v>0.25</v>
      </c>
    </row>
    <row r="73" spans="1:22" x14ac:dyDescent="0.2">
      <c r="A73" s="25">
        <v>38596</v>
      </c>
      <c r="B73" s="26">
        <v>1151</v>
      </c>
      <c r="C73" s="26">
        <v>13943</v>
      </c>
      <c r="D73" s="26">
        <v>837947746</v>
      </c>
      <c r="E73" s="26">
        <v>1686436387</v>
      </c>
      <c r="F73" s="26">
        <v>106371</v>
      </c>
      <c r="G73" s="26">
        <v>559680</v>
      </c>
      <c r="H73" s="32">
        <v>125.76366838993857</v>
      </c>
      <c r="I73" s="33">
        <v>42</v>
      </c>
      <c r="J73" s="27">
        <f t="shared" si="0"/>
        <v>3.4141958670260486</v>
      </c>
      <c r="K73" s="27">
        <f t="shared" si="9"/>
        <v>3.3886993919620245</v>
      </c>
      <c r="L73" s="27">
        <f t="shared" si="9"/>
        <v>17.07312543025834</v>
      </c>
      <c r="M73" s="27">
        <f t="shared" si="9"/>
        <v>-3.3090461168304497</v>
      </c>
      <c r="N73" s="27">
        <f t="shared" si="9"/>
        <v>-9.6867040244523643</v>
      </c>
      <c r="O73" s="27">
        <f t="shared" si="9"/>
        <v>15.230438228966147</v>
      </c>
      <c r="P73" s="27">
        <f t="shared" si="9"/>
        <v>3.553361791245635</v>
      </c>
      <c r="Q73" s="28">
        <f t="shared" si="9"/>
        <v>1.2048192771084265</v>
      </c>
      <c r="R73" s="29">
        <f t="shared" si="2"/>
        <v>6</v>
      </c>
      <c r="S73" s="29">
        <f t="shared" si="3"/>
        <v>2</v>
      </c>
      <c r="T73" s="29">
        <f t="shared" si="4"/>
        <v>0</v>
      </c>
      <c r="U73" s="30">
        <f t="shared" si="5"/>
        <v>8</v>
      </c>
      <c r="V73" s="31">
        <f t="shared" si="6"/>
        <v>0.5</v>
      </c>
    </row>
    <row r="74" spans="1:22" x14ac:dyDescent="0.2">
      <c r="A74" s="25">
        <v>38626</v>
      </c>
      <c r="B74" s="26">
        <v>841</v>
      </c>
      <c r="C74" s="26">
        <v>14042</v>
      </c>
      <c r="D74" s="26">
        <v>948108025</v>
      </c>
      <c r="E74" s="26">
        <v>1674826025</v>
      </c>
      <c r="F74" s="26">
        <v>121948</v>
      </c>
      <c r="G74" s="26">
        <v>633654</v>
      </c>
      <c r="H74" s="32">
        <v>125.69785758100232</v>
      </c>
      <c r="I74" s="33">
        <v>42.1</v>
      </c>
      <c r="J74" s="27">
        <f t="shared" si="0"/>
        <v>-7.2767364939360535</v>
      </c>
      <c r="K74" s="27">
        <f t="shared" si="9"/>
        <v>-0.17772090708750854</v>
      </c>
      <c r="L74" s="27">
        <f t="shared" si="9"/>
        <v>17.171638870203566</v>
      </c>
      <c r="M74" s="27">
        <f t="shared" si="9"/>
        <v>-1.2465186194555167</v>
      </c>
      <c r="N74" s="27">
        <f t="shared" si="9"/>
        <v>-0.56668542028489588</v>
      </c>
      <c r="O74" s="27">
        <f t="shared" si="9"/>
        <v>4.1346272360496039</v>
      </c>
      <c r="P74" s="27">
        <f t="shared" si="9"/>
        <v>3.4813678117818547</v>
      </c>
      <c r="Q74" s="28">
        <f t="shared" si="9"/>
        <v>0</v>
      </c>
      <c r="R74" s="29">
        <f t="shared" si="2"/>
        <v>3</v>
      </c>
      <c r="S74" s="29">
        <f t="shared" si="3"/>
        <v>4</v>
      </c>
      <c r="T74" s="29">
        <f t="shared" si="4"/>
        <v>1</v>
      </c>
      <c r="U74" s="30">
        <f t="shared" si="5"/>
        <v>8</v>
      </c>
      <c r="V74" s="31">
        <f t="shared" si="6"/>
        <v>-0.125</v>
      </c>
    </row>
    <row r="75" spans="1:22" x14ac:dyDescent="0.2">
      <c r="A75" s="25">
        <v>38657</v>
      </c>
      <c r="B75" s="26">
        <v>1147</v>
      </c>
      <c r="C75" s="26">
        <v>13714</v>
      </c>
      <c r="D75" s="26">
        <v>840564101</v>
      </c>
      <c r="E75" s="26">
        <v>1554131136</v>
      </c>
      <c r="F75" s="26">
        <v>112550</v>
      </c>
      <c r="G75" s="26">
        <v>606638</v>
      </c>
      <c r="H75" s="32">
        <v>119.49348671630104</v>
      </c>
      <c r="I75" s="33">
        <v>42.4</v>
      </c>
      <c r="J75" s="27">
        <f t="shared" si="0"/>
        <v>-22.760942760942761</v>
      </c>
      <c r="K75" s="27">
        <f t="shared" si="9"/>
        <v>7.3334898646004509</v>
      </c>
      <c r="L75" s="27">
        <f t="shared" si="9"/>
        <v>18.906832057073466</v>
      </c>
      <c r="M75" s="27">
        <f t="shared" si="9"/>
        <v>-0.27335193308106742</v>
      </c>
      <c r="N75" s="27">
        <f t="shared" si="9"/>
        <v>11.082598868941297</v>
      </c>
      <c r="O75" s="27">
        <f t="shared" si="9"/>
        <v>4.7563953347815824</v>
      </c>
      <c r="P75" s="27">
        <f t="shared" si="9"/>
        <v>-0.83422759858126083</v>
      </c>
      <c r="Q75" s="28">
        <f t="shared" si="9"/>
        <v>0</v>
      </c>
      <c r="R75" s="29">
        <f t="shared" si="2"/>
        <v>4</v>
      </c>
      <c r="S75" s="29">
        <f t="shared" si="3"/>
        <v>3</v>
      </c>
      <c r="T75" s="29">
        <f t="shared" si="4"/>
        <v>1</v>
      </c>
      <c r="U75" s="30">
        <f t="shared" si="5"/>
        <v>8</v>
      </c>
      <c r="V75" s="31">
        <f t="shared" si="6"/>
        <v>0.125</v>
      </c>
    </row>
    <row r="76" spans="1:22" x14ac:dyDescent="0.2">
      <c r="A76" s="25">
        <v>38687</v>
      </c>
      <c r="B76" s="26">
        <v>1010</v>
      </c>
      <c r="C76" s="26">
        <v>14035</v>
      </c>
      <c r="D76" s="26">
        <v>880865351</v>
      </c>
      <c r="E76" s="26">
        <v>1587898807</v>
      </c>
      <c r="F76" s="26">
        <v>97574</v>
      </c>
      <c r="G76" s="26">
        <v>590468</v>
      </c>
      <c r="H76" s="32">
        <v>118.99074722022995</v>
      </c>
      <c r="I76" s="33">
        <v>42.7</v>
      </c>
      <c r="J76" s="27">
        <f t="shared" si="0"/>
        <v>12.347052280311456</v>
      </c>
      <c r="K76" s="27">
        <f t="shared" si="9"/>
        <v>-0.86876677496821042</v>
      </c>
      <c r="L76" s="27">
        <f t="shared" si="9"/>
        <v>23.879552251788994</v>
      </c>
      <c r="M76" s="27">
        <f t="shared" si="9"/>
        <v>-1.9693295491091334</v>
      </c>
      <c r="N76" s="27">
        <f t="shared" si="9"/>
        <v>6.1775683645820756</v>
      </c>
      <c r="O76" s="27">
        <f t="shared" si="9"/>
        <v>1.6215583619885621</v>
      </c>
      <c r="P76" s="27">
        <f t="shared" si="9"/>
        <v>-1.54401129014895</v>
      </c>
      <c r="Q76" s="28">
        <f t="shared" si="9"/>
        <v>0.23474178403755097</v>
      </c>
      <c r="R76" s="29">
        <f t="shared" si="2"/>
        <v>5</v>
      </c>
      <c r="S76" s="29">
        <f t="shared" si="3"/>
        <v>3</v>
      </c>
      <c r="T76" s="29">
        <f t="shared" si="4"/>
        <v>0</v>
      </c>
      <c r="U76" s="30">
        <f t="shared" si="5"/>
        <v>8</v>
      </c>
      <c r="V76" s="31">
        <f t="shared" si="6"/>
        <v>0.25</v>
      </c>
    </row>
    <row r="77" spans="1:22" x14ac:dyDescent="0.2">
      <c r="A77" s="25">
        <v>38718</v>
      </c>
      <c r="B77" s="26">
        <v>545</v>
      </c>
      <c r="C77" s="26">
        <v>10228</v>
      </c>
      <c r="D77" s="26">
        <v>857948363</v>
      </c>
      <c r="E77" s="26">
        <v>1504788241</v>
      </c>
      <c r="F77" s="26">
        <v>71142</v>
      </c>
      <c r="G77" s="26">
        <v>514561</v>
      </c>
      <c r="H77" s="32">
        <v>117.93278057037917</v>
      </c>
      <c r="I77" s="33">
        <v>42.5</v>
      </c>
      <c r="J77" s="27">
        <f t="shared" si="0"/>
        <v>-16.282642089093702</v>
      </c>
      <c r="K77" s="27">
        <f t="shared" si="9"/>
        <v>-13.446729288313442</v>
      </c>
      <c r="L77" s="27">
        <f t="shared" si="9"/>
        <v>22.277946616380962</v>
      </c>
      <c r="M77" s="27">
        <f t="shared" si="9"/>
        <v>3.9222508648746324</v>
      </c>
      <c r="N77" s="27">
        <f t="shared" si="9"/>
        <v>26.907845445788283</v>
      </c>
      <c r="O77" s="27">
        <f t="shared" si="9"/>
        <v>-3.1086297474909097</v>
      </c>
      <c r="P77" s="27">
        <f t="shared" si="9"/>
        <v>2.7865087603535788</v>
      </c>
      <c r="Q77" s="28">
        <f t="shared" si="9"/>
        <v>1.1904761904761862</v>
      </c>
      <c r="R77" s="29">
        <f>COUNTIF(J77:Q77,"&gt;0")</f>
        <v>5</v>
      </c>
      <c r="S77" s="29">
        <f>COUNTIF(J77:Q77,"&lt;0")</f>
        <v>3</v>
      </c>
      <c r="T77" s="29">
        <f>COUNTIF(J77:Q77,"=0")</f>
        <v>0</v>
      </c>
      <c r="U77" s="30">
        <f>SUM(R77:T77)</f>
        <v>8</v>
      </c>
      <c r="V77" s="31">
        <f>(R77/U77)-(S77/U77)</f>
        <v>0.25</v>
      </c>
    </row>
    <row r="78" spans="1:22" x14ac:dyDescent="0.2">
      <c r="A78" s="25">
        <v>38749</v>
      </c>
      <c r="B78" s="26">
        <v>674</v>
      </c>
      <c r="C78" s="26">
        <v>12554</v>
      </c>
      <c r="D78" s="26">
        <v>903032515</v>
      </c>
      <c r="E78" s="26">
        <v>1547563842</v>
      </c>
      <c r="F78" s="26">
        <v>100378</v>
      </c>
      <c r="G78" s="26">
        <v>529043</v>
      </c>
      <c r="H78" s="32">
        <v>118.88037455221328</v>
      </c>
      <c r="I78" s="33">
        <v>42.3</v>
      </c>
      <c r="J78" s="27">
        <f t="shared" si="0"/>
        <v>23.217550274223029</v>
      </c>
      <c r="K78" s="27">
        <f t="shared" si="9"/>
        <v>4.4773635153129154</v>
      </c>
      <c r="L78" s="27">
        <f t="shared" si="9"/>
        <v>25.206436905404537</v>
      </c>
      <c r="M78" s="27">
        <f t="shared" si="9"/>
        <v>-1.4301917811251341</v>
      </c>
      <c r="N78" s="27">
        <f t="shared" si="9"/>
        <v>7.6970945452984774</v>
      </c>
      <c r="O78" s="27">
        <f t="shared" si="9"/>
        <v>-3.5068488153646937</v>
      </c>
      <c r="P78" s="27">
        <f t="shared" si="9"/>
        <v>11.839940042860974</v>
      </c>
      <c r="Q78" s="28">
        <f t="shared" si="9"/>
        <v>1.1961722488038173</v>
      </c>
      <c r="R78" s="29">
        <f t="shared" ref="R78:R88" si="10">COUNTIF(J78:Q78,"&gt;0")</f>
        <v>6</v>
      </c>
      <c r="S78" s="29">
        <f t="shared" ref="S78:S88" si="11">COUNTIF(J78:Q78,"&lt;0")</f>
        <v>2</v>
      </c>
      <c r="T78" s="29">
        <f t="shared" ref="T78:T88" si="12">COUNTIF(J78:Q78,"=0")</f>
        <v>0</v>
      </c>
      <c r="U78" s="30">
        <f t="shared" ref="U78:U88" si="13">SUM(R78:T78)</f>
        <v>8</v>
      </c>
      <c r="V78" s="31">
        <f t="shared" ref="V78:V88" si="14">(R78/U78)-(S78/U78)</f>
        <v>0.5</v>
      </c>
    </row>
    <row r="79" spans="1:22" x14ac:dyDescent="0.2">
      <c r="A79" s="25">
        <v>38777</v>
      </c>
      <c r="B79" s="26">
        <v>960</v>
      </c>
      <c r="C79" s="26">
        <v>14821</v>
      </c>
      <c r="D79" s="26">
        <v>999207829</v>
      </c>
      <c r="E79" s="26">
        <v>1631995703</v>
      </c>
      <c r="F79" s="26">
        <v>83799</v>
      </c>
      <c r="G79" s="26">
        <v>622156</v>
      </c>
      <c r="H79" s="32">
        <v>117.9949154935323</v>
      </c>
      <c r="I79" s="33">
        <v>42</v>
      </c>
      <c r="J79" s="27">
        <f t="shared" si="0"/>
        <v>8.3521444695259675</v>
      </c>
      <c r="K79" s="27">
        <f t="shared" si="9"/>
        <v>6.7257146971988258</v>
      </c>
      <c r="L79" s="27">
        <f t="shared" si="9"/>
        <v>10.326467138699403</v>
      </c>
      <c r="M79" s="27">
        <f t="shared" si="9"/>
        <v>1.9935857502446197</v>
      </c>
      <c r="N79" s="27">
        <f t="shared" si="9"/>
        <v>3.602645731594234</v>
      </c>
      <c r="O79" s="27">
        <f t="shared" si="9"/>
        <v>-1.0389891329244394</v>
      </c>
      <c r="P79" s="27">
        <f t="shared" si="9"/>
        <v>-0.52589648262894029</v>
      </c>
      <c r="Q79" s="28">
        <f t="shared" si="9"/>
        <v>0.23866348448686736</v>
      </c>
      <c r="R79" s="29">
        <f t="shared" si="10"/>
        <v>6</v>
      </c>
      <c r="S79" s="29">
        <f t="shared" si="11"/>
        <v>2</v>
      </c>
      <c r="T79" s="29">
        <f t="shared" si="12"/>
        <v>0</v>
      </c>
      <c r="U79" s="30">
        <f t="shared" si="13"/>
        <v>8</v>
      </c>
      <c r="V79" s="31">
        <f t="shared" si="14"/>
        <v>0.5</v>
      </c>
    </row>
    <row r="80" spans="1:22" x14ac:dyDescent="0.2">
      <c r="A80" s="25">
        <v>38808</v>
      </c>
      <c r="B80" s="26">
        <v>781</v>
      </c>
      <c r="C80" s="26">
        <v>13224</v>
      </c>
      <c r="D80" s="26">
        <v>1071249889</v>
      </c>
      <c r="E80" s="26">
        <v>1661434656</v>
      </c>
      <c r="F80" s="26">
        <v>147750</v>
      </c>
      <c r="G80" s="26">
        <v>607804</v>
      </c>
      <c r="H80" s="32">
        <v>119.51765255363173</v>
      </c>
      <c r="I80" s="33">
        <v>41.6</v>
      </c>
      <c r="J80" s="27">
        <f t="shared" si="0"/>
        <v>-13.89195148842337</v>
      </c>
      <c r="K80" s="27">
        <f t="shared" si="9"/>
        <v>0.53215751862552008</v>
      </c>
      <c r="L80" s="27">
        <f t="shared" si="9"/>
        <v>43.055292853484708</v>
      </c>
      <c r="M80" s="27">
        <f t="shared" si="9"/>
        <v>-1.5080301126982443</v>
      </c>
      <c r="N80" s="27">
        <f t="shared" si="9"/>
        <v>-3.3839802375590367E-3</v>
      </c>
      <c r="O80" s="27">
        <f t="shared" si="9"/>
        <v>-6.052741810582674</v>
      </c>
      <c r="P80" s="27">
        <f t="shared" si="9"/>
        <v>4.0865402545943841</v>
      </c>
      <c r="Q80" s="28">
        <f t="shared" si="9"/>
        <v>-1.6548463356973908</v>
      </c>
      <c r="R80" s="29">
        <f t="shared" si="10"/>
        <v>3</v>
      </c>
      <c r="S80" s="29">
        <f t="shared" si="11"/>
        <v>5</v>
      </c>
      <c r="T80" s="29">
        <f t="shared" si="12"/>
        <v>0</v>
      </c>
      <c r="U80" s="30">
        <f t="shared" si="13"/>
        <v>8</v>
      </c>
      <c r="V80" s="31">
        <f t="shared" si="14"/>
        <v>-0.25</v>
      </c>
    </row>
    <row r="81" spans="1:22" x14ac:dyDescent="0.2">
      <c r="A81" s="25">
        <v>38838</v>
      </c>
      <c r="B81" s="26">
        <v>952</v>
      </c>
      <c r="C81" s="26">
        <v>13430</v>
      </c>
      <c r="D81" s="26">
        <v>978616374</v>
      </c>
      <c r="E81" s="26">
        <v>1741207152</v>
      </c>
      <c r="F81" s="26">
        <v>135739</v>
      </c>
      <c r="G81" s="26">
        <v>644792</v>
      </c>
      <c r="H81" s="32">
        <v>131.05677215019395</v>
      </c>
      <c r="I81" s="33">
        <v>42</v>
      </c>
      <c r="J81" s="27">
        <f t="shared" ref="J81:J93" si="15">IF(B81="","", ((B81/B69)-1)*100)</f>
        <v>-14.001806684733509</v>
      </c>
      <c r="K81" s="27">
        <f t="shared" si="9"/>
        <v>5.6398961692755378</v>
      </c>
      <c r="L81" s="27">
        <f t="shared" si="9"/>
        <v>22.681110722953356</v>
      </c>
      <c r="M81" s="27">
        <f t="shared" si="9"/>
        <v>1.5266974774127418</v>
      </c>
      <c r="N81" s="27">
        <f t="shared" si="9"/>
        <v>-16.467793647960917</v>
      </c>
      <c r="O81" s="27">
        <f t="shared" si="9"/>
        <v>-2.5896841679079796</v>
      </c>
      <c r="P81" s="27">
        <f t="shared" si="9"/>
        <v>11.320036925210196</v>
      </c>
      <c r="Q81" s="28">
        <f t="shared" si="9"/>
        <v>-0.47393364928910442</v>
      </c>
      <c r="R81" s="29">
        <f t="shared" si="10"/>
        <v>4</v>
      </c>
      <c r="S81" s="29">
        <f t="shared" si="11"/>
        <v>4</v>
      </c>
      <c r="T81" s="29">
        <f t="shared" si="12"/>
        <v>0</v>
      </c>
      <c r="U81" s="30">
        <f t="shared" si="13"/>
        <v>8</v>
      </c>
      <c r="V81" s="31">
        <f t="shared" si="14"/>
        <v>0</v>
      </c>
    </row>
    <row r="82" spans="1:22" x14ac:dyDescent="0.2">
      <c r="A82" s="25">
        <v>38869</v>
      </c>
      <c r="B82" s="26">
        <v>943</v>
      </c>
      <c r="C82" s="26">
        <v>14202</v>
      </c>
      <c r="D82" s="26">
        <v>1177053783</v>
      </c>
      <c r="E82" s="26">
        <v>1615454597</v>
      </c>
      <c r="F82" s="26">
        <v>177165</v>
      </c>
      <c r="G82" s="26">
        <v>589365</v>
      </c>
      <c r="H82" s="32">
        <v>136.67050279334322</v>
      </c>
      <c r="I82" s="33">
        <v>42.2</v>
      </c>
      <c r="J82" s="27">
        <f t="shared" si="15"/>
        <v>-20.889261744966447</v>
      </c>
      <c r="K82" s="27">
        <f t="shared" si="9"/>
        <v>-0.25984970854694422</v>
      </c>
      <c r="L82" s="27">
        <f t="shared" si="9"/>
        <v>48.057039582058472</v>
      </c>
      <c r="M82" s="27">
        <f t="shared" si="9"/>
        <v>2.5912242339066305</v>
      </c>
      <c r="N82" s="27">
        <f t="shared" si="9"/>
        <v>-6.2430541590372641</v>
      </c>
      <c r="O82" s="27">
        <f t="shared" si="9"/>
        <v>-6.4211836660812978</v>
      </c>
      <c r="P82" s="27">
        <f t="shared" si="9"/>
        <v>11.65108949128193</v>
      </c>
      <c r="Q82" s="28">
        <f t="shared" si="9"/>
        <v>-0.7058823529411673</v>
      </c>
      <c r="R82" s="29">
        <f t="shared" si="10"/>
        <v>3</v>
      </c>
      <c r="S82" s="29">
        <f t="shared" si="11"/>
        <v>5</v>
      </c>
      <c r="T82" s="29">
        <f t="shared" si="12"/>
        <v>0</v>
      </c>
      <c r="U82" s="30">
        <f t="shared" si="13"/>
        <v>8</v>
      </c>
      <c r="V82" s="31">
        <f t="shared" si="14"/>
        <v>-0.25</v>
      </c>
    </row>
    <row r="83" spans="1:22" x14ac:dyDescent="0.2">
      <c r="A83" s="25">
        <v>38899</v>
      </c>
      <c r="B83" s="26">
        <v>807</v>
      </c>
      <c r="C83" s="26">
        <v>12360</v>
      </c>
      <c r="D83" s="26">
        <v>1137426431</v>
      </c>
      <c r="E83" s="26">
        <v>1835828434</v>
      </c>
      <c r="F83" s="26">
        <v>260417</v>
      </c>
      <c r="G83" s="26">
        <v>638605</v>
      </c>
      <c r="H83" s="32">
        <v>139.66975189524226</v>
      </c>
      <c r="I83" s="33">
        <v>42.4</v>
      </c>
      <c r="J83" s="27">
        <f t="shared" si="15"/>
        <v>-17.904374364191256</v>
      </c>
      <c r="K83" s="27">
        <f t="shared" si="9"/>
        <v>-4.1265901334160748</v>
      </c>
      <c r="L83" s="27">
        <f t="shared" si="9"/>
        <v>46.851353494464234</v>
      </c>
      <c r="M83" s="27">
        <f t="shared" si="9"/>
        <v>-2.2555816669114992</v>
      </c>
      <c r="N83" s="27">
        <f t="shared" si="9"/>
        <v>-2.4765007677040041</v>
      </c>
      <c r="O83" s="27">
        <f t="shared" si="9"/>
        <v>-5.2918119435789173</v>
      </c>
      <c r="P83" s="27">
        <f t="shared" si="9"/>
        <v>13.390443313393586</v>
      </c>
      <c r="Q83" s="28">
        <f t="shared" si="9"/>
        <v>0.71258907363420665</v>
      </c>
      <c r="R83" s="29">
        <f t="shared" si="10"/>
        <v>3</v>
      </c>
      <c r="S83" s="29">
        <f t="shared" si="11"/>
        <v>5</v>
      </c>
      <c r="T83" s="29">
        <f t="shared" si="12"/>
        <v>0</v>
      </c>
      <c r="U83" s="30">
        <f t="shared" si="13"/>
        <v>8</v>
      </c>
      <c r="V83" s="31">
        <f t="shared" si="14"/>
        <v>-0.25</v>
      </c>
    </row>
    <row r="84" spans="1:22" x14ac:dyDescent="0.2">
      <c r="A84" s="25">
        <v>38930</v>
      </c>
      <c r="B84" s="26">
        <v>718</v>
      </c>
      <c r="C84" s="26">
        <v>14457</v>
      </c>
      <c r="D84" s="26">
        <v>929243677</v>
      </c>
      <c r="E84" s="26">
        <v>1750882462</v>
      </c>
      <c r="F84" s="26">
        <v>285729</v>
      </c>
      <c r="G84" s="26">
        <v>628281</v>
      </c>
      <c r="H84" s="32">
        <v>130.69838272610966</v>
      </c>
      <c r="I84" s="33">
        <v>41.9</v>
      </c>
      <c r="J84" s="27">
        <f t="shared" si="15"/>
        <v>-31.943127962085306</v>
      </c>
      <c r="K84" s="27">
        <f t="shared" si="9"/>
        <v>7.9283314669652771</v>
      </c>
      <c r="L84" s="27">
        <f t="shared" si="9"/>
        <v>16.484428687461094</v>
      </c>
      <c r="M84" s="27">
        <f t="shared" si="9"/>
        <v>-0.94632480967835608</v>
      </c>
      <c r="N84" s="27">
        <f t="shared" si="9"/>
        <v>-0.5540841080185599</v>
      </c>
      <c r="O84" s="27">
        <f t="shared" si="9"/>
        <v>-6.2146783019910057</v>
      </c>
      <c r="P84" s="27">
        <f t="shared" si="9"/>
        <v>3.9022471703146211</v>
      </c>
      <c r="Q84" s="28">
        <f t="shared" si="9"/>
        <v>0.23923444976077235</v>
      </c>
      <c r="R84" s="29">
        <f t="shared" si="10"/>
        <v>4</v>
      </c>
      <c r="S84" s="29">
        <f t="shared" si="11"/>
        <v>4</v>
      </c>
      <c r="T84" s="29">
        <f t="shared" si="12"/>
        <v>0</v>
      </c>
      <c r="U84" s="30">
        <f t="shared" si="13"/>
        <v>8</v>
      </c>
      <c r="V84" s="31">
        <f t="shared" si="14"/>
        <v>0</v>
      </c>
    </row>
    <row r="85" spans="1:22" x14ac:dyDescent="0.2">
      <c r="A85" s="25">
        <v>38961</v>
      </c>
      <c r="B85" s="26">
        <v>802</v>
      </c>
      <c r="C85" s="26">
        <v>14061</v>
      </c>
      <c r="D85" s="26">
        <v>1005271782</v>
      </c>
      <c r="E85" s="26">
        <v>1688855809</v>
      </c>
      <c r="F85" s="26">
        <v>110698</v>
      </c>
      <c r="G85" s="26">
        <v>506646</v>
      </c>
      <c r="H85" s="32">
        <v>128.90520772199397</v>
      </c>
      <c r="I85" s="33">
        <v>42.4</v>
      </c>
      <c r="J85" s="27">
        <f t="shared" si="15"/>
        <v>-30.321459600347524</v>
      </c>
      <c r="K85" s="27">
        <f t="shared" si="9"/>
        <v>0.84630280427455684</v>
      </c>
      <c r="L85" s="27">
        <f t="shared" si="9"/>
        <v>19.968313871447528</v>
      </c>
      <c r="M85" s="27">
        <f t="shared" si="9"/>
        <v>0.1434635790979355</v>
      </c>
      <c r="N85" s="27">
        <f t="shared" si="9"/>
        <v>4.067838038563143</v>
      </c>
      <c r="O85" s="27">
        <f t="shared" si="9"/>
        <v>-9.475771869639793</v>
      </c>
      <c r="P85" s="27">
        <f t="shared" si="9"/>
        <v>2.4979704967851735</v>
      </c>
      <c r="Q85" s="28">
        <f t="shared" si="9"/>
        <v>0.952380952380949</v>
      </c>
      <c r="R85" s="29">
        <f t="shared" si="10"/>
        <v>6</v>
      </c>
      <c r="S85" s="29">
        <f t="shared" si="11"/>
        <v>2</v>
      </c>
      <c r="T85" s="29">
        <f t="shared" si="12"/>
        <v>0</v>
      </c>
      <c r="U85" s="30">
        <f t="shared" si="13"/>
        <v>8</v>
      </c>
      <c r="V85" s="31">
        <f t="shared" si="14"/>
        <v>0.5</v>
      </c>
    </row>
    <row r="86" spans="1:22" x14ac:dyDescent="0.2">
      <c r="A86" s="25">
        <v>38991</v>
      </c>
      <c r="B86" s="26">
        <v>812</v>
      </c>
      <c r="C86" s="26">
        <v>14006</v>
      </c>
      <c r="D86" s="26">
        <v>1062202042</v>
      </c>
      <c r="E86" s="26">
        <v>1693658390</v>
      </c>
      <c r="F86" s="26">
        <v>121082</v>
      </c>
      <c r="G86" s="26">
        <v>564928</v>
      </c>
      <c r="H86" s="32">
        <v>128.93307525394499</v>
      </c>
      <c r="I86" s="33">
        <v>42.1</v>
      </c>
      <c r="J86" s="27">
        <f t="shared" si="15"/>
        <v>-3.4482758620689613</v>
      </c>
      <c r="K86" s="27">
        <f t="shared" si="9"/>
        <v>-0.25637373593505597</v>
      </c>
      <c r="L86" s="27">
        <f t="shared" si="9"/>
        <v>12.033862597038979</v>
      </c>
      <c r="M86" s="27">
        <f t="shared" si="9"/>
        <v>1.1244370889209154</v>
      </c>
      <c r="N86" s="27">
        <f t="shared" si="9"/>
        <v>-0.71013874766293617</v>
      </c>
      <c r="O86" s="27">
        <f t="shared" si="9"/>
        <v>-10.845982192174276</v>
      </c>
      <c r="P86" s="27">
        <f t="shared" si="9"/>
        <v>2.5738049440165112</v>
      </c>
      <c r="Q86" s="28">
        <f t="shared" si="9"/>
        <v>0</v>
      </c>
      <c r="R86" s="29">
        <f t="shared" si="10"/>
        <v>3</v>
      </c>
      <c r="S86" s="29">
        <f t="shared" si="11"/>
        <v>4</v>
      </c>
      <c r="T86" s="29">
        <f t="shared" si="12"/>
        <v>1</v>
      </c>
      <c r="U86" s="30">
        <f t="shared" si="13"/>
        <v>8</v>
      </c>
      <c r="V86" s="31">
        <f t="shared" si="14"/>
        <v>-0.125</v>
      </c>
    </row>
    <row r="87" spans="1:22" x14ac:dyDescent="0.2">
      <c r="A87" s="25">
        <v>39022</v>
      </c>
      <c r="B87" s="26">
        <v>627</v>
      </c>
      <c r="C87" s="26">
        <v>13693</v>
      </c>
      <c r="D87" s="26">
        <v>1042924122</v>
      </c>
      <c r="E87" s="26">
        <v>1530640831</v>
      </c>
      <c r="F87" s="26">
        <v>79952</v>
      </c>
      <c r="G87" s="26">
        <v>540933</v>
      </c>
      <c r="H87" s="32">
        <v>122.37374696428839</v>
      </c>
      <c r="I87" s="33">
        <v>41.9</v>
      </c>
      <c r="J87" s="27">
        <f t="shared" si="15"/>
        <v>-45.335658238884044</v>
      </c>
      <c r="K87" s="27">
        <f t="shared" si="9"/>
        <v>-0.15312819017062607</v>
      </c>
      <c r="L87" s="27">
        <f t="shared" si="9"/>
        <v>24.074311615170906</v>
      </c>
      <c r="M87" s="27">
        <f t="shared" si="9"/>
        <v>-1.5114750908638896</v>
      </c>
      <c r="N87" s="27">
        <f t="shared" si="9"/>
        <v>-28.963127498889385</v>
      </c>
      <c r="O87" s="27">
        <f t="shared" si="9"/>
        <v>-10.831006300297707</v>
      </c>
      <c r="P87" s="27">
        <f t="shared" si="9"/>
        <v>2.4103909988212102</v>
      </c>
      <c r="Q87" s="28">
        <f t="shared" si="9"/>
        <v>-1.1792452830188704</v>
      </c>
      <c r="R87" s="29">
        <f t="shared" si="10"/>
        <v>2</v>
      </c>
      <c r="S87" s="29">
        <f t="shared" si="11"/>
        <v>6</v>
      </c>
      <c r="T87" s="29">
        <f t="shared" si="12"/>
        <v>0</v>
      </c>
      <c r="U87" s="30">
        <f t="shared" si="13"/>
        <v>8</v>
      </c>
      <c r="V87" s="31">
        <f t="shared" si="14"/>
        <v>-0.5</v>
      </c>
    </row>
    <row r="88" spans="1:22" x14ac:dyDescent="0.2">
      <c r="A88" s="25">
        <v>39052</v>
      </c>
      <c r="B88" s="26">
        <v>640</v>
      </c>
      <c r="C88" s="26">
        <v>13846</v>
      </c>
      <c r="D88" s="26">
        <v>1083833259</v>
      </c>
      <c r="E88" s="26">
        <v>1740592367</v>
      </c>
      <c r="F88" s="26">
        <v>112170</v>
      </c>
      <c r="G88" s="26">
        <v>519928</v>
      </c>
      <c r="H88" s="32">
        <v>124.6461752067912</v>
      </c>
      <c r="I88" s="33">
        <v>42.7</v>
      </c>
      <c r="J88" s="27">
        <f t="shared" si="15"/>
        <v>-36.633663366336634</v>
      </c>
      <c r="K88" s="27">
        <f t="shared" si="9"/>
        <v>-1.3466334164588534</v>
      </c>
      <c r="L88" s="27">
        <f t="shared" si="9"/>
        <v>23.041876692003061</v>
      </c>
      <c r="M88" s="27">
        <f t="shared" si="9"/>
        <v>9.616076246601768</v>
      </c>
      <c r="N88" s="27">
        <f t="shared" si="9"/>
        <v>14.958902986451307</v>
      </c>
      <c r="O88" s="27">
        <f t="shared" si="9"/>
        <v>-11.946456031486886</v>
      </c>
      <c r="P88" s="27">
        <f t="shared" si="9"/>
        <v>4.7528300466036288</v>
      </c>
      <c r="Q88" s="28">
        <f t="shared" si="9"/>
        <v>0</v>
      </c>
      <c r="R88" s="29">
        <f t="shared" si="10"/>
        <v>4</v>
      </c>
      <c r="S88" s="29">
        <f t="shared" si="11"/>
        <v>3</v>
      </c>
      <c r="T88" s="29">
        <f t="shared" si="12"/>
        <v>1</v>
      </c>
      <c r="U88" s="30">
        <f t="shared" si="13"/>
        <v>8</v>
      </c>
      <c r="V88" s="31">
        <f t="shared" si="14"/>
        <v>0.125</v>
      </c>
    </row>
    <row r="89" spans="1:22" x14ac:dyDescent="0.2">
      <c r="A89" s="25">
        <v>39083</v>
      </c>
      <c r="B89" s="26">
        <v>529</v>
      </c>
      <c r="C89" s="26">
        <v>12874.5</v>
      </c>
      <c r="D89" s="26">
        <v>1061305115</v>
      </c>
      <c r="E89" s="26">
        <v>1490462016</v>
      </c>
      <c r="F89" s="26">
        <v>64508</v>
      </c>
      <c r="G89" s="26">
        <v>497763</v>
      </c>
      <c r="H89" s="32">
        <v>123.13000756509906</v>
      </c>
      <c r="I89" s="33">
        <v>42.1</v>
      </c>
      <c r="J89" s="27">
        <f t="shared" si="15"/>
        <v>-2.9357798165137616</v>
      </c>
      <c r="K89" s="27">
        <f t="shared" si="9"/>
        <v>25.875048885412589</v>
      </c>
      <c r="L89" s="27">
        <f t="shared" si="9"/>
        <v>23.702679644835456</v>
      </c>
      <c r="M89" s="27">
        <f t="shared" si="9"/>
        <v>-0.95204259374591649</v>
      </c>
      <c r="N89" s="27">
        <f t="shared" si="9"/>
        <v>-9.3250119479351135</v>
      </c>
      <c r="O89" s="27">
        <f t="shared" si="9"/>
        <v>-3.2645303472280229</v>
      </c>
      <c r="P89" s="27">
        <f t="shared" si="9"/>
        <v>4.4069400972177819</v>
      </c>
      <c r="Q89" s="28">
        <f t="shared" si="9"/>
        <v>-0.94117647058823417</v>
      </c>
      <c r="R89" s="29">
        <f>COUNTIF(J89:Q89,"&gt;0")</f>
        <v>3</v>
      </c>
      <c r="S89" s="29">
        <f>COUNTIF(J89:Q89,"&lt;0")</f>
        <v>5</v>
      </c>
      <c r="T89" s="29">
        <f>COUNTIF(J89:Q89,"=0")</f>
        <v>0</v>
      </c>
      <c r="U89" s="30">
        <f>SUM(R89:T89)</f>
        <v>8</v>
      </c>
      <c r="V89" s="31">
        <f>(R89/U89)-(S89/U89)</f>
        <v>-0.25</v>
      </c>
    </row>
    <row r="90" spans="1:22" x14ac:dyDescent="0.2">
      <c r="A90" s="25">
        <v>39114</v>
      </c>
      <c r="B90" s="26">
        <v>372</v>
      </c>
      <c r="C90" s="26">
        <v>12229.612499999999</v>
      </c>
      <c r="D90" s="26">
        <v>1010682224</v>
      </c>
      <c r="E90" s="26">
        <v>1500795109</v>
      </c>
      <c r="F90" s="26">
        <v>92357</v>
      </c>
      <c r="G90" s="26">
        <v>454942</v>
      </c>
      <c r="H90" s="32">
        <v>128.75825062296195</v>
      </c>
      <c r="I90" s="33">
        <v>42.4</v>
      </c>
      <c r="J90" s="27">
        <f t="shared" si="15"/>
        <v>-44.807121661721069</v>
      </c>
      <c r="K90" s="27">
        <f t="shared" si="9"/>
        <v>-2.5839373904731566</v>
      </c>
      <c r="L90" s="27">
        <f t="shared" si="9"/>
        <v>11.920911729296924</v>
      </c>
      <c r="M90" s="27">
        <f t="shared" si="9"/>
        <v>-3.0220874726278324</v>
      </c>
      <c r="N90" s="27">
        <f t="shared" si="9"/>
        <v>-7.9907947956723628</v>
      </c>
      <c r="O90" s="27">
        <f t="shared" si="9"/>
        <v>-14.006611938916114</v>
      </c>
      <c r="P90" s="27">
        <f t="shared" si="9"/>
        <v>8.3090889543002042</v>
      </c>
      <c r="Q90" s="28">
        <f t="shared" si="9"/>
        <v>0.23640661938535423</v>
      </c>
      <c r="R90" s="29">
        <f>COUNTIF(J90:Q90,"&gt;0")</f>
        <v>3</v>
      </c>
      <c r="S90" s="29">
        <f>COUNTIF(J90:Q90,"&lt;0")</f>
        <v>5</v>
      </c>
      <c r="T90" s="29">
        <f>COUNTIF(J90:Q90,"=0")</f>
        <v>0</v>
      </c>
      <c r="U90" s="30">
        <f>SUM(R90:T90)</f>
        <v>8</v>
      </c>
      <c r="V90" s="31">
        <f>(R90/U90)-(S90/U90)</f>
        <v>-0.25</v>
      </c>
    </row>
    <row r="91" spans="1:22" x14ac:dyDescent="0.2">
      <c r="A91" s="25">
        <v>39142</v>
      </c>
      <c r="B91" s="26">
        <v>538</v>
      </c>
      <c r="C91" s="26">
        <v>14208</v>
      </c>
      <c r="D91" s="26">
        <v>1176287593</v>
      </c>
      <c r="E91" s="26">
        <v>1682281045</v>
      </c>
      <c r="F91" s="26">
        <v>82229</v>
      </c>
      <c r="G91" s="26">
        <v>547827</v>
      </c>
      <c r="H91" s="32">
        <v>133.87172586827566</v>
      </c>
      <c r="I91" s="33">
        <v>42.4</v>
      </c>
      <c r="J91" s="27">
        <f>IF(B91="","", ((B91/B79)-1)*100)</f>
        <v>-43.958333333333336</v>
      </c>
      <c r="K91" s="27">
        <f t="shared" si="9"/>
        <v>-4.1360232103096912</v>
      </c>
      <c r="L91" s="27">
        <f t="shared" si="9"/>
        <v>17.722015266555722</v>
      </c>
      <c r="M91" s="27">
        <f t="shared" si="9"/>
        <v>3.0812177941132779</v>
      </c>
      <c r="N91" s="27">
        <f t="shared" si="9"/>
        <v>-1.8735307103903365</v>
      </c>
      <c r="O91" s="27">
        <f t="shared" si="9"/>
        <v>-11.947003645387976</v>
      </c>
      <c r="P91" s="27">
        <f t="shared" si="9"/>
        <v>13.455503831106697</v>
      </c>
      <c r="Q91" s="28">
        <f t="shared" si="9"/>
        <v>0.952380952380949</v>
      </c>
      <c r="R91" s="29">
        <f>COUNTIF(J91:Q91,"&gt;0")</f>
        <v>4</v>
      </c>
      <c r="S91" s="29">
        <f>COUNTIF(J91:Q91,"&lt;0")</f>
        <v>4</v>
      </c>
      <c r="T91" s="29">
        <f>COUNTIF(J91:Q91,"=0")</f>
        <v>0</v>
      </c>
      <c r="U91" s="30">
        <f>SUM(R91:T91)</f>
        <v>8</v>
      </c>
      <c r="V91" s="31">
        <f>(R91/U91)-(S91/U91)</f>
        <v>0</v>
      </c>
    </row>
    <row r="92" spans="1:22" x14ac:dyDescent="0.2">
      <c r="A92" s="25">
        <v>39173</v>
      </c>
      <c r="B92" s="26">
        <v>779</v>
      </c>
      <c r="C92" s="26">
        <v>12507</v>
      </c>
      <c r="D92" s="26">
        <v>1044459784</v>
      </c>
      <c r="E92" s="26">
        <v>1603002850</v>
      </c>
      <c r="F92" s="26">
        <v>154426</v>
      </c>
      <c r="G92" s="26">
        <v>544842</v>
      </c>
      <c r="H92" s="32">
        <v>133.95882325328307</v>
      </c>
      <c r="I92" s="33">
        <v>42.4</v>
      </c>
      <c r="J92" s="27">
        <f t="shared" ref="J92:J124" si="16">IF(B92="","", ((B92/B80)-1)*100)</f>
        <v>-0.25608194622278591</v>
      </c>
      <c r="K92" s="27">
        <f t="shared" si="9"/>
        <v>-5.4219600725952777</v>
      </c>
      <c r="L92" s="27">
        <f t="shared" si="9"/>
        <v>-2.5008268635629216</v>
      </c>
      <c r="M92" s="27">
        <f t="shared" si="9"/>
        <v>-3.5169487881442141</v>
      </c>
      <c r="N92" s="27">
        <f t="shared" si="9"/>
        <v>4.5184433164128679</v>
      </c>
      <c r="O92" s="27">
        <f t="shared" si="9"/>
        <v>-10.358931497653845</v>
      </c>
      <c r="P92" s="27">
        <f t="shared" si="9"/>
        <v>12.082876789410735</v>
      </c>
      <c r="Q92" s="28">
        <f t="shared" si="9"/>
        <v>1.9230769230769162</v>
      </c>
      <c r="R92" s="29">
        <f t="shared" ref="R92:R124" si="17">COUNTIF(J92:Q92,"&gt;0")</f>
        <v>3</v>
      </c>
      <c r="S92" s="29">
        <f t="shared" ref="S92:S124" si="18">COUNTIF(J92:Q92,"&lt;0")</f>
        <v>5</v>
      </c>
      <c r="T92" s="29">
        <f t="shared" ref="T92:T124" si="19">COUNTIF(J92:Q92,"=0")</f>
        <v>0</v>
      </c>
      <c r="U92" s="30">
        <f t="shared" ref="U92:U124" si="20">SUM(R92:T92)</f>
        <v>8</v>
      </c>
      <c r="V92" s="31">
        <f t="shared" ref="V92:V124" si="21">(R92/U92)-(S92/U92)</f>
        <v>-0.25</v>
      </c>
    </row>
    <row r="93" spans="1:22" x14ac:dyDescent="0.2">
      <c r="A93" s="25">
        <v>39203</v>
      </c>
      <c r="B93" s="26">
        <v>808</v>
      </c>
      <c r="C93" s="26">
        <v>13736</v>
      </c>
      <c r="D93" s="26">
        <v>1306130108</v>
      </c>
      <c r="E93" s="26">
        <v>1655858403</v>
      </c>
      <c r="F93" s="26">
        <v>152194</v>
      </c>
      <c r="G93" s="26">
        <v>595161</v>
      </c>
      <c r="H93" s="32">
        <v>144.72682086755742</v>
      </c>
      <c r="I93" s="33">
        <v>42.2</v>
      </c>
      <c r="J93" s="27">
        <f t="shared" si="16"/>
        <v>-15.126050420168069</v>
      </c>
      <c r="K93" s="27">
        <f t="shared" ref="K93:Q108" si="22">IF(C93="","",((C93/C81)-1)*100)</f>
        <v>2.2784810126582178</v>
      </c>
      <c r="L93" s="27">
        <f t="shared" si="22"/>
        <v>33.467019631126661</v>
      </c>
      <c r="M93" s="27">
        <f t="shared" si="22"/>
        <v>-4.9016998868839927</v>
      </c>
      <c r="N93" s="27">
        <f t="shared" si="22"/>
        <v>12.122529265723191</v>
      </c>
      <c r="O93" s="27">
        <f t="shared" si="22"/>
        <v>-7.6972108835097197</v>
      </c>
      <c r="P93" s="27">
        <f t="shared" si="22"/>
        <v>10.430631315791361</v>
      </c>
      <c r="Q93" s="28">
        <f t="shared" si="22"/>
        <v>0.4761904761904745</v>
      </c>
      <c r="R93" s="29">
        <f t="shared" si="17"/>
        <v>5</v>
      </c>
      <c r="S93" s="29">
        <f t="shared" si="18"/>
        <v>3</v>
      </c>
      <c r="T93" s="29">
        <f t="shared" si="19"/>
        <v>0</v>
      </c>
      <c r="U93" s="30">
        <f t="shared" si="20"/>
        <v>8</v>
      </c>
      <c r="V93" s="31">
        <f t="shared" si="21"/>
        <v>0.25</v>
      </c>
    </row>
    <row r="94" spans="1:22" x14ac:dyDescent="0.2">
      <c r="A94" s="25">
        <v>39234</v>
      </c>
      <c r="B94" s="26">
        <v>742</v>
      </c>
      <c r="C94" s="26">
        <v>13936</v>
      </c>
      <c r="D94" s="26">
        <v>1202480799</v>
      </c>
      <c r="E94" s="26">
        <v>1676191089</v>
      </c>
      <c r="F94" s="26">
        <v>179844</v>
      </c>
      <c r="G94" s="26">
        <v>559607</v>
      </c>
      <c r="H94" s="32">
        <v>151.68529410661904</v>
      </c>
      <c r="I94" s="33">
        <v>42.2</v>
      </c>
      <c r="J94" s="27">
        <f t="shared" si="16"/>
        <v>-21.314952279957577</v>
      </c>
      <c r="K94" s="27">
        <f t="shared" si="22"/>
        <v>-1.8729756372341977</v>
      </c>
      <c r="L94" s="27">
        <f t="shared" si="22"/>
        <v>2.1602255026268447</v>
      </c>
      <c r="M94" s="27">
        <f t="shared" si="22"/>
        <v>3.7597151979877008</v>
      </c>
      <c r="N94" s="27">
        <f t="shared" si="22"/>
        <v>1.512149690966047</v>
      </c>
      <c r="O94" s="27">
        <f t="shared" si="22"/>
        <v>-5.0491630823004456</v>
      </c>
      <c r="P94" s="27">
        <f t="shared" si="22"/>
        <v>10.986124296315335</v>
      </c>
      <c r="Q94" s="28">
        <f t="shared" si="22"/>
        <v>0</v>
      </c>
      <c r="R94" s="29">
        <f t="shared" si="17"/>
        <v>4</v>
      </c>
      <c r="S94" s="29">
        <f t="shared" si="18"/>
        <v>3</v>
      </c>
      <c r="T94" s="29">
        <f t="shared" si="19"/>
        <v>1</v>
      </c>
      <c r="U94" s="30">
        <f t="shared" si="20"/>
        <v>8</v>
      </c>
      <c r="V94" s="31">
        <f t="shared" si="21"/>
        <v>0.125</v>
      </c>
    </row>
    <row r="95" spans="1:22" ht="12" x14ac:dyDescent="0.2">
      <c r="A95" s="25">
        <v>39264</v>
      </c>
      <c r="B95" s="26">
        <v>846</v>
      </c>
      <c r="C95" s="34">
        <v>12457.2955</v>
      </c>
      <c r="D95" s="26">
        <v>1089452888</v>
      </c>
      <c r="E95" s="26">
        <v>1907633563</v>
      </c>
      <c r="F95" s="26">
        <v>262110</v>
      </c>
      <c r="G95" s="26">
        <v>602714</v>
      </c>
      <c r="H95" s="32">
        <v>136.62796002587294</v>
      </c>
      <c r="I95" s="33">
        <v>42.3</v>
      </c>
      <c r="J95" s="27">
        <f t="shared" si="16"/>
        <v>4.8327137546468446</v>
      </c>
      <c r="K95" s="27">
        <f t="shared" si="22"/>
        <v>0.7871804207119748</v>
      </c>
      <c r="L95" s="27">
        <f t="shared" si="22"/>
        <v>-4.2177271155746539</v>
      </c>
      <c r="M95" s="27">
        <f t="shared" si="22"/>
        <v>3.9113202339690956</v>
      </c>
      <c r="N95" s="27">
        <f t="shared" si="22"/>
        <v>0.65011116785771428</v>
      </c>
      <c r="O95" s="27">
        <f t="shared" si="22"/>
        <v>-5.6202190712568818</v>
      </c>
      <c r="P95" s="27">
        <f t="shared" si="22"/>
        <v>-2.1778458313943205</v>
      </c>
      <c r="Q95" s="28">
        <f t="shared" si="22"/>
        <v>-0.23584905660377631</v>
      </c>
      <c r="R95" s="29">
        <f t="shared" si="17"/>
        <v>4</v>
      </c>
      <c r="S95" s="29">
        <f t="shared" si="18"/>
        <v>4</v>
      </c>
      <c r="T95" s="29">
        <f t="shared" si="19"/>
        <v>0</v>
      </c>
      <c r="U95" s="30">
        <f t="shared" si="20"/>
        <v>8</v>
      </c>
      <c r="V95" s="31">
        <f t="shared" si="21"/>
        <v>0</v>
      </c>
    </row>
    <row r="96" spans="1:22" x14ac:dyDescent="0.2">
      <c r="A96" s="25">
        <v>39295</v>
      </c>
      <c r="B96" s="26">
        <v>682</v>
      </c>
      <c r="C96" s="26">
        <v>14228.773499999999</v>
      </c>
      <c r="D96" s="26">
        <v>1119074119</v>
      </c>
      <c r="E96" s="26">
        <v>1781607264</v>
      </c>
      <c r="F96" s="26">
        <v>287596</v>
      </c>
      <c r="G96" s="26">
        <v>610436</v>
      </c>
      <c r="H96" s="32">
        <v>159.70767743522759</v>
      </c>
      <c r="I96" s="33">
        <v>42.1</v>
      </c>
      <c r="J96" s="27">
        <f t="shared" si="16"/>
        <v>-5.0139275766016738</v>
      </c>
      <c r="K96" s="27">
        <f t="shared" si="22"/>
        <v>-1.5786573978003759</v>
      </c>
      <c r="L96" s="27">
        <f t="shared" si="22"/>
        <v>20.4284889635036</v>
      </c>
      <c r="M96" s="27">
        <f t="shared" si="22"/>
        <v>1.7548180798443669</v>
      </c>
      <c r="N96" s="27">
        <f t="shared" si="22"/>
        <v>0.65341634905802248</v>
      </c>
      <c r="O96" s="27">
        <f t="shared" si="22"/>
        <v>-2.8402896156337731</v>
      </c>
      <c r="P96" s="27">
        <f t="shared" si="22"/>
        <v>22.195603422201149</v>
      </c>
      <c r="Q96" s="28">
        <f t="shared" si="22"/>
        <v>0.47732696897375693</v>
      </c>
      <c r="R96" s="29">
        <f t="shared" si="17"/>
        <v>5</v>
      </c>
      <c r="S96" s="29">
        <f t="shared" si="18"/>
        <v>3</v>
      </c>
      <c r="T96" s="29">
        <f t="shared" si="19"/>
        <v>0</v>
      </c>
      <c r="U96" s="30">
        <f t="shared" si="20"/>
        <v>8</v>
      </c>
      <c r="V96" s="31">
        <f t="shared" si="21"/>
        <v>0.25</v>
      </c>
    </row>
    <row r="97" spans="1:22" x14ac:dyDescent="0.2">
      <c r="A97" s="25">
        <v>39326</v>
      </c>
      <c r="B97" s="26">
        <v>553</v>
      </c>
      <c r="C97" s="26">
        <v>13172</v>
      </c>
      <c r="D97" s="26">
        <v>1138617434</v>
      </c>
      <c r="E97" s="26">
        <v>1668193841</v>
      </c>
      <c r="F97" s="26">
        <v>121863</v>
      </c>
      <c r="G97" s="26">
        <v>494486</v>
      </c>
      <c r="H97" s="32">
        <v>137.26984464295558</v>
      </c>
      <c r="I97" s="33">
        <v>42.6</v>
      </c>
      <c r="J97" s="27">
        <f t="shared" si="16"/>
        <v>-31.047381546134666</v>
      </c>
      <c r="K97" s="27">
        <f t="shared" si="22"/>
        <v>-6.3224521726761962</v>
      </c>
      <c r="L97" s="27">
        <f t="shared" si="22"/>
        <v>13.264636925817941</v>
      </c>
      <c r="M97" s="27">
        <f t="shared" si="22"/>
        <v>-1.2234299630490275</v>
      </c>
      <c r="N97" s="27">
        <f t="shared" si="22"/>
        <v>10.085999747059571</v>
      </c>
      <c r="O97" s="27">
        <f t="shared" si="22"/>
        <v>-2.4000978987300803</v>
      </c>
      <c r="P97" s="27">
        <f t="shared" si="22"/>
        <v>6.4889829268972354</v>
      </c>
      <c r="Q97" s="28">
        <f t="shared" si="22"/>
        <v>0.47169811320755262</v>
      </c>
      <c r="R97" s="29">
        <f t="shared" si="17"/>
        <v>4</v>
      </c>
      <c r="S97" s="29">
        <f t="shared" si="18"/>
        <v>4</v>
      </c>
      <c r="T97" s="29">
        <f t="shared" si="19"/>
        <v>0</v>
      </c>
      <c r="U97" s="30">
        <f t="shared" si="20"/>
        <v>8</v>
      </c>
      <c r="V97" s="31">
        <f t="shared" si="21"/>
        <v>0</v>
      </c>
    </row>
    <row r="98" spans="1:22" x14ac:dyDescent="0.2">
      <c r="A98" s="25">
        <v>39356</v>
      </c>
      <c r="B98" s="26">
        <v>582</v>
      </c>
      <c r="C98" s="26">
        <v>14549.207</v>
      </c>
      <c r="D98" s="26">
        <v>1217583751</v>
      </c>
      <c r="E98" s="26">
        <v>1549367646</v>
      </c>
      <c r="F98" s="26">
        <v>119581</v>
      </c>
      <c r="G98" s="26">
        <v>577047</v>
      </c>
      <c r="H98" s="32">
        <v>145.49766771396642</v>
      </c>
      <c r="I98" s="33">
        <v>42.4</v>
      </c>
      <c r="J98" s="27">
        <f t="shared" si="16"/>
        <v>-28.325123152709363</v>
      </c>
      <c r="K98" s="27">
        <f t="shared" si="22"/>
        <v>3.8783878337855127</v>
      </c>
      <c r="L98" s="27">
        <f t="shared" si="22"/>
        <v>14.628263066359271</v>
      </c>
      <c r="M98" s="27">
        <f t="shared" si="22"/>
        <v>-8.5194715092457347</v>
      </c>
      <c r="N98" s="27">
        <f t="shared" si="22"/>
        <v>-1.2396557704695943</v>
      </c>
      <c r="O98" s="27">
        <f t="shared" si="22"/>
        <v>2.1452291265435575</v>
      </c>
      <c r="P98" s="27">
        <f t="shared" si="22"/>
        <v>12.84743455269024</v>
      </c>
      <c r="Q98" s="28">
        <f t="shared" si="22"/>
        <v>0.71258907363420665</v>
      </c>
      <c r="R98" s="29">
        <f t="shared" si="17"/>
        <v>5</v>
      </c>
      <c r="S98" s="29">
        <f t="shared" si="18"/>
        <v>3</v>
      </c>
      <c r="T98" s="29">
        <f t="shared" si="19"/>
        <v>0</v>
      </c>
      <c r="U98" s="30">
        <f t="shared" si="20"/>
        <v>8</v>
      </c>
      <c r="V98" s="31">
        <f t="shared" si="21"/>
        <v>0.25</v>
      </c>
    </row>
    <row r="99" spans="1:22" x14ac:dyDescent="0.2">
      <c r="A99" s="25">
        <v>39387</v>
      </c>
      <c r="B99" s="26">
        <v>638</v>
      </c>
      <c r="C99" s="26">
        <v>13696</v>
      </c>
      <c r="D99" s="26">
        <v>1333165793</v>
      </c>
      <c r="E99" s="26">
        <v>1548797075</v>
      </c>
      <c r="F99" s="26">
        <v>106321</v>
      </c>
      <c r="G99" s="26">
        <v>530591</v>
      </c>
      <c r="H99" s="32">
        <v>137.53388081596017</v>
      </c>
      <c r="I99" s="33">
        <v>42.5</v>
      </c>
      <c r="J99" s="27">
        <f t="shared" si="16"/>
        <v>1.7543859649122862</v>
      </c>
      <c r="K99" s="27">
        <f t="shared" si="22"/>
        <v>2.1909004600884074E-2</v>
      </c>
      <c r="L99" s="27">
        <f t="shared" si="22"/>
        <v>27.829605709321203</v>
      </c>
      <c r="M99" s="27">
        <f t="shared" si="22"/>
        <v>1.1861857878270543</v>
      </c>
      <c r="N99" s="27">
        <f t="shared" si="22"/>
        <v>32.981038623173895</v>
      </c>
      <c r="O99" s="27">
        <f t="shared" si="22"/>
        <v>-1.9118818781623581</v>
      </c>
      <c r="P99" s="27">
        <f t="shared" si="22"/>
        <v>12.388387401503586</v>
      </c>
      <c r="Q99" s="28">
        <f t="shared" si="22"/>
        <v>1.4319809069212486</v>
      </c>
      <c r="R99" s="29">
        <f t="shared" si="17"/>
        <v>7</v>
      </c>
      <c r="S99" s="29">
        <f t="shared" si="18"/>
        <v>1</v>
      </c>
      <c r="T99" s="29">
        <f t="shared" si="19"/>
        <v>0</v>
      </c>
      <c r="U99" s="30">
        <f t="shared" si="20"/>
        <v>8</v>
      </c>
      <c r="V99" s="31">
        <f t="shared" si="21"/>
        <v>0.75</v>
      </c>
    </row>
    <row r="100" spans="1:22" x14ac:dyDescent="0.2">
      <c r="A100" s="25">
        <v>39417</v>
      </c>
      <c r="B100" s="26">
        <v>396</v>
      </c>
      <c r="C100" s="26">
        <v>13668.875</v>
      </c>
      <c r="D100" s="26">
        <v>1099902234</v>
      </c>
      <c r="E100" s="26">
        <v>1645943563</v>
      </c>
      <c r="F100" s="26">
        <v>93426</v>
      </c>
      <c r="G100" s="26">
        <v>503544</v>
      </c>
      <c r="H100" s="32">
        <v>135.80325901793972</v>
      </c>
      <c r="I100" s="33">
        <v>42.6</v>
      </c>
      <c r="J100" s="27">
        <f t="shared" si="16"/>
        <v>-38.125</v>
      </c>
      <c r="K100" s="27">
        <f t="shared" si="22"/>
        <v>-1.2792503250036114</v>
      </c>
      <c r="L100" s="27">
        <f t="shared" si="22"/>
        <v>1.482605822119365</v>
      </c>
      <c r="M100" s="27">
        <f t="shared" si="22"/>
        <v>-5.437735209831585</v>
      </c>
      <c r="N100" s="27">
        <f t="shared" si="22"/>
        <v>-16.710350361059113</v>
      </c>
      <c r="O100" s="27">
        <f t="shared" si="22"/>
        <v>-3.1512055515379056</v>
      </c>
      <c r="P100" s="27">
        <f t="shared" si="22"/>
        <v>8.9510037453123914</v>
      </c>
      <c r="Q100" s="28">
        <f t="shared" si="22"/>
        <v>-0.23419203747072626</v>
      </c>
      <c r="R100" s="29">
        <f t="shared" si="17"/>
        <v>2</v>
      </c>
      <c r="S100" s="29">
        <f t="shared" si="18"/>
        <v>6</v>
      </c>
      <c r="T100" s="29">
        <f t="shared" si="19"/>
        <v>0</v>
      </c>
      <c r="U100" s="30">
        <f t="shared" si="20"/>
        <v>8</v>
      </c>
      <c r="V100" s="31">
        <f t="shared" si="21"/>
        <v>-0.5</v>
      </c>
    </row>
    <row r="101" spans="1:22" x14ac:dyDescent="0.2">
      <c r="A101" s="25">
        <v>39448</v>
      </c>
      <c r="B101" s="7">
        <v>517</v>
      </c>
      <c r="C101" s="35">
        <v>13326.512999999999</v>
      </c>
      <c r="D101" s="35">
        <v>1206075606</v>
      </c>
      <c r="E101" s="26">
        <v>1522368002</v>
      </c>
      <c r="F101" s="35">
        <v>67259</v>
      </c>
      <c r="G101" s="35">
        <v>458241</v>
      </c>
      <c r="H101" s="32">
        <v>109.77220607714312</v>
      </c>
      <c r="I101" s="33">
        <v>42.5</v>
      </c>
      <c r="J101" s="27">
        <f t="shared" si="16"/>
        <v>-2.2684310018903586</v>
      </c>
      <c r="K101" s="27">
        <f t="shared" si="22"/>
        <v>3.5109169288127573</v>
      </c>
      <c r="L101" s="27">
        <f t="shared" si="22"/>
        <v>13.64079838623975</v>
      </c>
      <c r="M101" s="27">
        <f t="shared" si="22"/>
        <v>2.1406775655797627</v>
      </c>
      <c r="N101" s="27">
        <f t="shared" si="22"/>
        <v>4.2645873380045884</v>
      </c>
      <c r="O101" s="27">
        <f t="shared" si="22"/>
        <v>-7.9399232164704898</v>
      </c>
      <c r="P101" s="27">
        <f t="shared" si="22"/>
        <v>-10.848534611592264</v>
      </c>
      <c r="Q101" s="28">
        <f t="shared" si="22"/>
        <v>0.95011876484560887</v>
      </c>
      <c r="R101" s="29">
        <f t="shared" si="17"/>
        <v>5</v>
      </c>
      <c r="S101" s="29">
        <f t="shared" si="18"/>
        <v>3</v>
      </c>
      <c r="T101" s="29">
        <f t="shared" si="19"/>
        <v>0</v>
      </c>
      <c r="U101" s="30">
        <f t="shared" si="20"/>
        <v>8</v>
      </c>
      <c r="V101" s="31">
        <f t="shared" si="21"/>
        <v>0.25</v>
      </c>
    </row>
    <row r="102" spans="1:22" x14ac:dyDescent="0.2">
      <c r="A102" s="25">
        <v>39479</v>
      </c>
      <c r="B102" s="7">
        <v>260</v>
      </c>
      <c r="C102" s="35">
        <v>12337</v>
      </c>
      <c r="D102" s="35">
        <v>1154628660</v>
      </c>
      <c r="E102" s="26">
        <v>1478296933</v>
      </c>
      <c r="F102" s="35">
        <v>93284</v>
      </c>
      <c r="G102" s="35">
        <v>470316</v>
      </c>
      <c r="H102" s="32">
        <v>133.09625412285712</v>
      </c>
      <c r="I102" s="33">
        <v>42.3</v>
      </c>
      <c r="J102" s="27">
        <f t="shared" si="16"/>
        <v>-30.107526881720425</v>
      </c>
      <c r="K102" s="27">
        <f t="shared" si="22"/>
        <v>0.87809405244851924</v>
      </c>
      <c r="L102" s="27">
        <f t="shared" si="22"/>
        <v>14.242502003280499</v>
      </c>
      <c r="M102" s="27">
        <f t="shared" si="22"/>
        <v>-1.4990837766649445</v>
      </c>
      <c r="N102" s="27">
        <f t="shared" si="22"/>
        <v>1.003713849518717</v>
      </c>
      <c r="O102" s="27">
        <f t="shared" si="22"/>
        <v>3.3793318708758457</v>
      </c>
      <c r="P102" s="27">
        <f t="shared" si="22"/>
        <v>3.3691072058737337</v>
      </c>
      <c r="Q102" s="28">
        <f t="shared" si="22"/>
        <v>-0.23584905660377631</v>
      </c>
      <c r="R102" s="29">
        <f t="shared" si="17"/>
        <v>5</v>
      </c>
      <c r="S102" s="29">
        <f t="shared" si="18"/>
        <v>3</v>
      </c>
      <c r="T102" s="29">
        <f t="shared" si="19"/>
        <v>0</v>
      </c>
      <c r="U102" s="30">
        <f t="shared" si="20"/>
        <v>8</v>
      </c>
      <c r="V102" s="31">
        <f t="shared" si="21"/>
        <v>0.25</v>
      </c>
    </row>
    <row r="103" spans="1:22" x14ac:dyDescent="0.2">
      <c r="A103" s="25">
        <v>39508</v>
      </c>
      <c r="B103" s="7">
        <v>467</v>
      </c>
      <c r="C103" s="35">
        <v>12750.17</v>
      </c>
      <c r="D103" s="35">
        <v>1266227520</v>
      </c>
      <c r="E103" s="26">
        <v>1609520203</v>
      </c>
      <c r="F103" s="35">
        <v>88748</v>
      </c>
      <c r="G103" s="35">
        <v>538115</v>
      </c>
      <c r="H103" s="32">
        <v>134.38813329463815</v>
      </c>
      <c r="I103" s="33">
        <v>42.7</v>
      </c>
      <c r="J103" s="27">
        <f t="shared" si="16"/>
        <v>-13.197026022304836</v>
      </c>
      <c r="K103" s="27">
        <f t="shared" si="22"/>
        <v>-10.260627815315315</v>
      </c>
      <c r="L103" s="27">
        <f t="shared" si="22"/>
        <v>7.6460831122614703</v>
      </c>
      <c r="M103" s="27">
        <f t="shared" si="22"/>
        <v>-4.3251299903934948</v>
      </c>
      <c r="N103" s="27">
        <f t="shared" si="22"/>
        <v>7.9278600007296696</v>
      </c>
      <c r="O103" s="27">
        <f t="shared" si="22"/>
        <v>-1.7728224421213246</v>
      </c>
      <c r="P103" s="27">
        <f t="shared" si="22"/>
        <v>0.38574794118260147</v>
      </c>
      <c r="Q103" s="28">
        <f t="shared" si="22"/>
        <v>0.70754716981134003</v>
      </c>
      <c r="R103" s="29">
        <f t="shared" si="17"/>
        <v>4</v>
      </c>
      <c r="S103" s="29">
        <f t="shared" si="18"/>
        <v>4</v>
      </c>
      <c r="T103" s="29">
        <f t="shared" si="19"/>
        <v>0</v>
      </c>
      <c r="U103" s="30">
        <f t="shared" si="20"/>
        <v>8</v>
      </c>
      <c r="V103" s="31">
        <f t="shared" si="21"/>
        <v>0</v>
      </c>
    </row>
    <row r="104" spans="1:22" x14ac:dyDescent="0.2">
      <c r="A104" s="25">
        <v>39539</v>
      </c>
      <c r="B104" s="7">
        <v>381</v>
      </c>
      <c r="C104" s="35">
        <v>12919</v>
      </c>
      <c r="D104" s="35">
        <v>1264149512</v>
      </c>
      <c r="E104" s="26">
        <v>1495965889</v>
      </c>
      <c r="F104" s="35">
        <v>159140</v>
      </c>
      <c r="G104" s="35">
        <v>579662</v>
      </c>
      <c r="H104" s="32">
        <v>133.30455812330885</v>
      </c>
      <c r="I104" s="33">
        <v>42.5</v>
      </c>
      <c r="J104" s="27">
        <f t="shared" si="16"/>
        <v>-51.091142490372278</v>
      </c>
      <c r="K104" s="27">
        <f t="shared" si="22"/>
        <v>3.2941552730470836</v>
      </c>
      <c r="L104" s="27">
        <f t="shared" si="22"/>
        <v>21.033813974018933</v>
      </c>
      <c r="M104" s="27">
        <f t="shared" si="22"/>
        <v>-6.6772782718383823</v>
      </c>
      <c r="N104" s="27">
        <f t="shared" si="22"/>
        <v>3.0525947703107015</v>
      </c>
      <c r="O104" s="27">
        <f t="shared" si="22"/>
        <v>6.3908435840115185</v>
      </c>
      <c r="P104" s="27">
        <f t="shared" si="22"/>
        <v>-0.4884076420536787</v>
      </c>
      <c r="Q104" s="28">
        <f t="shared" si="22"/>
        <v>0.23584905660378741</v>
      </c>
      <c r="R104" s="29">
        <f t="shared" si="17"/>
        <v>5</v>
      </c>
      <c r="S104" s="29">
        <f t="shared" si="18"/>
        <v>3</v>
      </c>
      <c r="T104" s="29">
        <f t="shared" si="19"/>
        <v>0</v>
      </c>
      <c r="U104" s="30">
        <f t="shared" si="20"/>
        <v>8</v>
      </c>
      <c r="V104" s="31">
        <f t="shared" si="21"/>
        <v>0.25</v>
      </c>
    </row>
    <row r="105" spans="1:22" x14ac:dyDescent="0.2">
      <c r="A105" s="25">
        <v>39569</v>
      </c>
      <c r="B105" s="7">
        <v>529</v>
      </c>
      <c r="C105" s="35">
        <v>12496</v>
      </c>
      <c r="D105" s="35">
        <v>1249160818</v>
      </c>
      <c r="E105" s="26">
        <v>1685636897</v>
      </c>
      <c r="F105" s="35">
        <v>148832</v>
      </c>
      <c r="G105" s="35">
        <v>567824</v>
      </c>
      <c r="H105" s="32">
        <v>126.2585405702081</v>
      </c>
      <c r="I105" s="33">
        <v>42.6</v>
      </c>
      <c r="J105" s="27">
        <f t="shared" si="16"/>
        <v>-34.529702970297024</v>
      </c>
      <c r="K105" s="27">
        <f t="shared" si="22"/>
        <v>-9.0273733255678561</v>
      </c>
      <c r="L105" s="27">
        <f t="shared" si="22"/>
        <v>-4.3616856889727273</v>
      </c>
      <c r="M105" s="27">
        <f t="shared" si="22"/>
        <v>1.7983720072953568</v>
      </c>
      <c r="N105" s="27">
        <f t="shared" si="22"/>
        <v>-2.2090226947185876</v>
      </c>
      <c r="O105" s="27">
        <f t="shared" si="22"/>
        <v>-4.5932109126774145</v>
      </c>
      <c r="P105" s="27">
        <f t="shared" si="22"/>
        <v>-12.760786277652048</v>
      </c>
      <c r="Q105" s="28">
        <f t="shared" si="22"/>
        <v>0.94786729857818663</v>
      </c>
      <c r="R105" s="29">
        <f t="shared" si="17"/>
        <v>2</v>
      </c>
      <c r="S105" s="29">
        <f t="shared" si="18"/>
        <v>6</v>
      </c>
      <c r="T105" s="29">
        <f t="shared" si="19"/>
        <v>0</v>
      </c>
      <c r="U105" s="30">
        <f t="shared" si="20"/>
        <v>8</v>
      </c>
      <c r="V105" s="31">
        <f t="shared" si="21"/>
        <v>-0.5</v>
      </c>
    </row>
    <row r="106" spans="1:22" x14ac:dyDescent="0.2">
      <c r="A106" s="25">
        <v>39600</v>
      </c>
      <c r="B106" s="7">
        <v>767</v>
      </c>
      <c r="C106" s="35">
        <v>12328.8735</v>
      </c>
      <c r="D106" s="35">
        <v>1417995893</v>
      </c>
      <c r="E106" s="26">
        <v>1550077525</v>
      </c>
      <c r="F106" s="35">
        <v>168127</v>
      </c>
      <c r="G106" s="35">
        <v>527739</v>
      </c>
      <c r="H106" s="32">
        <v>130.95265698799679</v>
      </c>
      <c r="I106" s="33">
        <v>42.6</v>
      </c>
      <c r="J106" s="27">
        <f t="shared" si="16"/>
        <v>3.3692722371967632</v>
      </c>
      <c r="K106" s="27">
        <f t="shared" si="22"/>
        <v>-11.532193599311135</v>
      </c>
      <c r="L106" s="27">
        <f t="shared" si="22"/>
        <v>17.922539318650689</v>
      </c>
      <c r="M106" s="27">
        <f t="shared" si="22"/>
        <v>-7.5238178288633106</v>
      </c>
      <c r="N106" s="27">
        <f t="shared" si="22"/>
        <v>-6.5150908565201</v>
      </c>
      <c r="O106" s="27">
        <f t="shared" si="22"/>
        <v>-5.694710752367282</v>
      </c>
      <c r="P106" s="27">
        <f t="shared" si="22"/>
        <v>-13.668191923766425</v>
      </c>
      <c r="Q106" s="28">
        <f t="shared" si="22"/>
        <v>0.94786729857818663</v>
      </c>
      <c r="R106" s="29">
        <f t="shared" si="17"/>
        <v>3</v>
      </c>
      <c r="S106" s="29">
        <f t="shared" si="18"/>
        <v>5</v>
      </c>
      <c r="T106" s="29">
        <f t="shared" si="19"/>
        <v>0</v>
      </c>
      <c r="U106" s="30">
        <f t="shared" si="20"/>
        <v>8</v>
      </c>
      <c r="V106" s="31">
        <f t="shared" si="21"/>
        <v>-0.25</v>
      </c>
    </row>
    <row r="107" spans="1:22" x14ac:dyDescent="0.2">
      <c r="A107" s="25">
        <v>39630</v>
      </c>
      <c r="B107" s="7">
        <v>445</v>
      </c>
      <c r="C107" s="35">
        <v>10463.7255</v>
      </c>
      <c r="D107" s="35">
        <v>1179080718</v>
      </c>
      <c r="E107" s="26">
        <v>1744822698</v>
      </c>
      <c r="F107" s="35">
        <v>255230</v>
      </c>
      <c r="G107" s="35">
        <v>556050</v>
      </c>
      <c r="H107" s="32">
        <v>128.89002366695686</v>
      </c>
      <c r="I107" s="33">
        <v>42.3</v>
      </c>
      <c r="J107" s="27">
        <f t="shared" si="16"/>
        <v>-47.399527186761226</v>
      </c>
      <c r="K107" s="27">
        <f t="shared" si="22"/>
        <v>-16.003232804423718</v>
      </c>
      <c r="L107" s="27">
        <f t="shared" si="22"/>
        <v>8.2268660707795593</v>
      </c>
      <c r="M107" s="27">
        <f t="shared" si="22"/>
        <v>-8.5347033181759961</v>
      </c>
      <c r="N107" s="27">
        <f t="shared" si="22"/>
        <v>-2.6248521613063236</v>
      </c>
      <c r="O107" s="27">
        <f t="shared" si="22"/>
        <v>-7.7423122741466122</v>
      </c>
      <c r="P107" s="27">
        <f t="shared" si="22"/>
        <v>-5.6635086679554858</v>
      </c>
      <c r="Q107" s="28">
        <f t="shared" si="22"/>
        <v>0</v>
      </c>
      <c r="R107" s="29">
        <f t="shared" si="17"/>
        <v>1</v>
      </c>
      <c r="S107" s="29">
        <f t="shared" si="18"/>
        <v>6</v>
      </c>
      <c r="T107" s="29">
        <f t="shared" si="19"/>
        <v>1</v>
      </c>
      <c r="U107" s="30">
        <f t="shared" si="20"/>
        <v>8</v>
      </c>
      <c r="V107" s="31">
        <f t="shared" si="21"/>
        <v>-0.625</v>
      </c>
    </row>
    <row r="108" spans="1:22" x14ac:dyDescent="0.2">
      <c r="A108" s="25">
        <v>39661</v>
      </c>
      <c r="B108" s="7">
        <v>333</v>
      </c>
      <c r="C108" s="35">
        <v>12318.659</v>
      </c>
      <c r="D108" s="35">
        <v>1356515321</v>
      </c>
      <c r="E108" s="26">
        <v>1814128802</v>
      </c>
      <c r="F108" s="35">
        <v>297476</v>
      </c>
      <c r="G108" s="35">
        <v>558909</v>
      </c>
      <c r="H108" s="32">
        <v>142.34907775258083</v>
      </c>
      <c r="I108" s="33">
        <v>42.4</v>
      </c>
      <c r="J108" s="27">
        <f t="shared" si="16"/>
        <v>-51.173020527859236</v>
      </c>
      <c r="K108" s="27">
        <f t="shared" si="22"/>
        <v>-13.424308848545518</v>
      </c>
      <c r="L108" s="27">
        <f t="shared" si="22"/>
        <v>21.217647514909601</v>
      </c>
      <c r="M108" s="27">
        <f t="shared" si="22"/>
        <v>1.8254044343636089</v>
      </c>
      <c r="N108" s="27">
        <f t="shared" si="22"/>
        <v>3.435374622734666</v>
      </c>
      <c r="O108" s="27">
        <f t="shared" si="22"/>
        <v>-8.441015929597862</v>
      </c>
      <c r="P108" s="27">
        <f t="shared" si="22"/>
        <v>-10.868982607105327</v>
      </c>
      <c r="Q108" s="28">
        <f t="shared" si="22"/>
        <v>0.71258907363420665</v>
      </c>
      <c r="R108" s="29">
        <f t="shared" si="17"/>
        <v>4</v>
      </c>
      <c r="S108" s="29">
        <f t="shared" si="18"/>
        <v>4</v>
      </c>
      <c r="T108" s="29">
        <f t="shared" si="19"/>
        <v>0</v>
      </c>
      <c r="U108" s="30">
        <f t="shared" si="20"/>
        <v>8</v>
      </c>
      <c r="V108" s="31">
        <f t="shared" si="21"/>
        <v>0</v>
      </c>
    </row>
    <row r="109" spans="1:22" x14ac:dyDescent="0.2">
      <c r="A109" s="25">
        <v>39692</v>
      </c>
      <c r="B109" s="7">
        <v>440</v>
      </c>
      <c r="C109" s="35">
        <v>11749.969000000001</v>
      </c>
      <c r="D109" s="35">
        <v>1405771503</v>
      </c>
      <c r="E109" s="26">
        <v>1509980877</v>
      </c>
      <c r="F109" s="35">
        <v>98099</v>
      </c>
      <c r="G109" s="35">
        <v>450145</v>
      </c>
      <c r="H109" s="32">
        <v>144.28403159311858</v>
      </c>
      <c r="I109" s="33">
        <v>42.7</v>
      </c>
      <c r="J109" s="27">
        <f t="shared" si="16"/>
        <v>-20.433996383363471</v>
      </c>
      <c r="K109" s="27">
        <f t="shared" ref="K109:Q124" si="23">IF(C109="","",((C109/C97)-1)*100)</f>
        <v>-10.795862435469171</v>
      </c>
      <c r="L109" s="27">
        <f t="shared" si="23"/>
        <v>23.463022875161776</v>
      </c>
      <c r="M109" s="27">
        <f t="shared" si="23"/>
        <v>-9.4840875269722282</v>
      </c>
      <c r="N109" s="27">
        <f t="shared" si="23"/>
        <v>-19.500586724436452</v>
      </c>
      <c r="O109" s="27">
        <f t="shared" si="23"/>
        <v>-8.9670890581330926</v>
      </c>
      <c r="P109" s="27">
        <f t="shared" si="23"/>
        <v>5.1097799144504075</v>
      </c>
      <c r="Q109" s="28">
        <f t="shared" si="23"/>
        <v>0.23474178403755097</v>
      </c>
      <c r="R109" s="29">
        <f t="shared" si="17"/>
        <v>3</v>
      </c>
      <c r="S109" s="29">
        <f t="shared" si="18"/>
        <v>5</v>
      </c>
      <c r="T109" s="29">
        <f t="shared" si="19"/>
        <v>0</v>
      </c>
      <c r="U109" s="30">
        <f t="shared" si="20"/>
        <v>8</v>
      </c>
      <c r="V109" s="31">
        <f t="shared" si="21"/>
        <v>-0.25</v>
      </c>
    </row>
    <row r="110" spans="1:22" x14ac:dyDescent="0.2">
      <c r="A110" s="25">
        <v>39722</v>
      </c>
      <c r="B110" s="7">
        <v>481</v>
      </c>
      <c r="C110" s="35">
        <v>12749</v>
      </c>
      <c r="D110" s="35">
        <v>1326635430</v>
      </c>
      <c r="E110" s="26">
        <v>1481452552</v>
      </c>
      <c r="F110" s="35">
        <v>112261</v>
      </c>
      <c r="G110" s="35">
        <v>501984</v>
      </c>
      <c r="H110" s="32">
        <v>135.26441945814187</v>
      </c>
      <c r="I110" s="33">
        <v>42.2</v>
      </c>
      <c r="J110" s="27">
        <f t="shared" si="16"/>
        <v>-17.35395189003437</v>
      </c>
      <c r="K110" s="27">
        <f t="shared" si="23"/>
        <v>-12.373231063383727</v>
      </c>
      <c r="L110" s="27">
        <f t="shared" si="23"/>
        <v>8.9564006509150538</v>
      </c>
      <c r="M110" s="27">
        <f t="shared" si="23"/>
        <v>-4.3834072678189955</v>
      </c>
      <c r="N110" s="27">
        <f t="shared" si="23"/>
        <v>-6.1213737968406345</v>
      </c>
      <c r="O110" s="27">
        <f t="shared" si="23"/>
        <v>-13.008125854566444</v>
      </c>
      <c r="P110" s="27">
        <f t="shared" si="23"/>
        <v>-7.0332730528313796</v>
      </c>
      <c r="Q110" s="28">
        <f t="shared" si="23"/>
        <v>-0.47169811320754151</v>
      </c>
      <c r="R110" s="29">
        <f t="shared" si="17"/>
        <v>1</v>
      </c>
      <c r="S110" s="29">
        <f t="shared" si="18"/>
        <v>7</v>
      </c>
      <c r="T110" s="29">
        <f t="shared" si="19"/>
        <v>0</v>
      </c>
      <c r="U110" s="30">
        <f t="shared" si="20"/>
        <v>8</v>
      </c>
      <c r="V110" s="31">
        <f t="shared" si="21"/>
        <v>-0.75</v>
      </c>
    </row>
    <row r="111" spans="1:22" x14ac:dyDescent="0.2">
      <c r="A111" s="25">
        <v>39753</v>
      </c>
      <c r="B111" s="7">
        <v>578</v>
      </c>
      <c r="C111" s="35">
        <v>10593</v>
      </c>
      <c r="D111" s="35">
        <v>1316795336</v>
      </c>
      <c r="E111" s="26">
        <v>1450813758</v>
      </c>
      <c r="F111" s="35">
        <v>103013</v>
      </c>
      <c r="G111" s="35">
        <v>439155</v>
      </c>
      <c r="H111" s="32">
        <v>115.44401113202814</v>
      </c>
      <c r="I111" s="33">
        <v>41.9</v>
      </c>
      <c r="J111" s="27">
        <f t="shared" si="16"/>
        <v>-9.4043887147335461</v>
      </c>
      <c r="K111" s="27">
        <f t="shared" si="23"/>
        <v>-22.65625</v>
      </c>
      <c r="L111" s="27">
        <f t="shared" si="23"/>
        <v>-1.2279385719282443</v>
      </c>
      <c r="M111" s="27">
        <f t="shared" si="23"/>
        <v>-6.3264141301403232</v>
      </c>
      <c r="N111" s="27">
        <f t="shared" si="23"/>
        <v>-3.1113326624091164</v>
      </c>
      <c r="O111" s="27">
        <f t="shared" si="23"/>
        <v>-17.232859207939821</v>
      </c>
      <c r="P111" s="27">
        <f t="shared" si="23"/>
        <v>-16.061402145331314</v>
      </c>
      <c r="Q111" s="28">
        <f t="shared" si="23"/>
        <v>-1.4117647058823568</v>
      </c>
      <c r="R111" s="29">
        <f t="shared" si="17"/>
        <v>0</v>
      </c>
      <c r="S111" s="29">
        <f t="shared" si="18"/>
        <v>8</v>
      </c>
      <c r="T111" s="29">
        <f t="shared" si="19"/>
        <v>0</v>
      </c>
      <c r="U111" s="30">
        <f t="shared" si="20"/>
        <v>8</v>
      </c>
      <c r="V111" s="31">
        <f t="shared" si="21"/>
        <v>-1</v>
      </c>
    </row>
    <row r="112" spans="1:22" x14ac:dyDescent="0.2">
      <c r="A112" s="25">
        <v>39783</v>
      </c>
      <c r="B112" s="7">
        <v>171</v>
      </c>
      <c r="C112" s="35">
        <v>12343.364000000001</v>
      </c>
      <c r="D112" s="35">
        <v>1241066408</v>
      </c>
      <c r="E112" s="26">
        <v>1278021566</v>
      </c>
      <c r="F112" s="35">
        <v>84548</v>
      </c>
      <c r="G112" s="35">
        <v>458839</v>
      </c>
      <c r="H112" s="32">
        <v>102.25935835429014</v>
      </c>
      <c r="I112" s="33">
        <v>41.7</v>
      </c>
      <c r="J112" s="27">
        <f t="shared" si="16"/>
        <v>-56.818181818181813</v>
      </c>
      <c r="K112" s="27">
        <f t="shared" si="23"/>
        <v>-9.6972940348053367</v>
      </c>
      <c r="L112" s="27">
        <f t="shared" si="23"/>
        <v>12.834247411847688</v>
      </c>
      <c r="M112" s="27">
        <f t="shared" si="23"/>
        <v>-22.353257138987338</v>
      </c>
      <c r="N112" s="27">
        <f t="shared" si="23"/>
        <v>-9.5027080256031464</v>
      </c>
      <c r="O112" s="27">
        <f t="shared" si="23"/>
        <v>-8.8780722240757513</v>
      </c>
      <c r="P112" s="27">
        <f t="shared" si="23"/>
        <v>-24.700365003183322</v>
      </c>
      <c r="Q112" s="28">
        <f t="shared" si="23"/>
        <v>-2.1126760563380254</v>
      </c>
      <c r="R112" s="29">
        <f t="shared" si="17"/>
        <v>1</v>
      </c>
      <c r="S112" s="29">
        <f t="shared" si="18"/>
        <v>7</v>
      </c>
      <c r="T112" s="29">
        <f t="shared" si="19"/>
        <v>0</v>
      </c>
      <c r="U112" s="30">
        <f t="shared" si="20"/>
        <v>8</v>
      </c>
      <c r="V112" s="31">
        <f t="shared" si="21"/>
        <v>-0.75</v>
      </c>
    </row>
    <row r="113" spans="1:22" x14ac:dyDescent="0.2">
      <c r="A113" s="25">
        <v>39814</v>
      </c>
      <c r="B113" s="7">
        <v>101</v>
      </c>
      <c r="C113" s="26">
        <v>11028.272000000001</v>
      </c>
      <c r="D113" s="26">
        <v>1149855970</v>
      </c>
      <c r="E113" s="26">
        <v>1322666390</v>
      </c>
      <c r="F113" s="26">
        <v>56629</v>
      </c>
      <c r="G113" s="26">
        <v>397503</v>
      </c>
      <c r="H113" s="32">
        <v>107.20880189178274</v>
      </c>
      <c r="I113" s="33">
        <v>41.9</v>
      </c>
      <c r="J113" s="27">
        <f t="shared" si="16"/>
        <v>-80.464216634429391</v>
      </c>
      <c r="K113" s="27">
        <f t="shared" si="23"/>
        <v>-17.245629070410228</v>
      </c>
      <c r="L113" s="27">
        <f t="shared" si="23"/>
        <v>-4.6613691314473016</v>
      </c>
      <c r="M113" s="27">
        <f t="shared" si="23"/>
        <v>-13.117827735320464</v>
      </c>
      <c r="N113" s="27">
        <f t="shared" si="23"/>
        <v>-15.804576339225973</v>
      </c>
      <c r="O113" s="27">
        <f t="shared" si="23"/>
        <v>-13.25459747163611</v>
      </c>
      <c r="P113" s="27">
        <f t="shared" si="23"/>
        <v>-2.3352033059797828</v>
      </c>
      <c r="Q113" s="28">
        <f t="shared" si="23"/>
        <v>-1.4117647058823568</v>
      </c>
      <c r="R113" s="29">
        <f t="shared" si="17"/>
        <v>0</v>
      </c>
      <c r="S113" s="29">
        <f t="shared" si="18"/>
        <v>8</v>
      </c>
      <c r="T113" s="29">
        <f t="shared" si="19"/>
        <v>0</v>
      </c>
      <c r="U113" s="30">
        <f t="shared" si="20"/>
        <v>8</v>
      </c>
      <c r="V113" s="31">
        <f t="shared" si="21"/>
        <v>-1</v>
      </c>
    </row>
    <row r="114" spans="1:22" x14ac:dyDescent="0.2">
      <c r="A114" s="25">
        <v>39845</v>
      </c>
      <c r="B114" s="7">
        <v>209</v>
      </c>
      <c r="C114" s="26">
        <v>9905.7279999999992</v>
      </c>
      <c r="D114" s="26">
        <v>1192548031</v>
      </c>
      <c r="E114" s="26">
        <v>1399494524</v>
      </c>
      <c r="F114" s="26">
        <v>110636</v>
      </c>
      <c r="G114" s="26">
        <v>407121</v>
      </c>
      <c r="H114" s="32">
        <v>101.58649967103247</v>
      </c>
      <c r="I114" s="33">
        <v>41.4</v>
      </c>
      <c r="J114" s="27">
        <f t="shared" si="16"/>
        <v>-19.615384615384613</v>
      </c>
      <c r="K114" s="27">
        <f t="shared" si="23"/>
        <v>-19.707157331604119</v>
      </c>
      <c r="L114" s="27">
        <f t="shared" si="23"/>
        <v>3.2841182895979815</v>
      </c>
      <c r="M114" s="27">
        <f t="shared" si="23"/>
        <v>-5.3306211520091189</v>
      </c>
      <c r="N114" s="27">
        <f t="shared" si="23"/>
        <v>18.601260666352214</v>
      </c>
      <c r="O114" s="27">
        <f t="shared" si="23"/>
        <v>-13.436710637103566</v>
      </c>
      <c r="P114" s="27">
        <f t="shared" si="23"/>
        <v>-23.674411169182076</v>
      </c>
      <c r="Q114" s="28">
        <f t="shared" si="23"/>
        <v>-2.1276595744680771</v>
      </c>
      <c r="R114" s="29">
        <f t="shared" si="17"/>
        <v>2</v>
      </c>
      <c r="S114" s="29">
        <f t="shared" si="18"/>
        <v>6</v>
      </c>
      <c r="T114" s="29">
        <f t="shared" si="19"/>
        <v>0</v>
      </c>
      <c r="U114" s="30">
        <f t="shared" si="20"/>
        <v>8</v>
      </c>
      <c r="V114" s="31">
        <f t="shared" si="21"/>
        <v>-0.5</v>
      </c>
    </row>
    <row r="115" spans="1:22" x14ac:dyDescent="0.2">
      <c r="A115" s="25">
        <v>39873</v>
      </c>
      <c r="B115" s="7">
        <v>208</v>
      </c>
      <c r="C115" s="26">
        <v>10917.687</v>
      </c>
      <c r="D115" s="26">
        <v>1190673682</v>
      </c>
      <c r="E115" s="26">
        <v>1486559478</v>
      </c>
      <c r="F115" s="26">
        <v>86105</v>
      </c>
      <c r="G115" s="26">
        <v>472095</v>
      </c>
      <c r="H115" s="32">
        <v>98.133017815006951</v>
      </c>
      <c r="I115" s="33">
        <v>41.2</v>
      </c>
      <c r="J115" s="27">
        <f t="shared" si="16"/>
        <v>-55.46038543897216</v>
      </c>
      <c r="K115" s="27">
        <f t="shared" si="23"/>
        <v>-14.37222405662042</v>
      </c>
      <c r="L115" s="27">
        <f t="shared" si="23"/>
        <v>-5.9668453580917324</v>
      </c>
      <c r="M115" s="27">
        <f t="shared" si="23"/>
        <v>-7.6395887899271102</v>
      </c>
      <c r="N115" s="27">
        <f t="shared" si="23"/>
        <v>-2.9780952810204209</v>
      </c>
      <c r="O115" s="27">
        <f t="shared" si="23"/>
        <v>-12.268752961727515</v>
      </c>
      <c r="P115" s="27">
        <f t="shared" si="23"/>
        <v>-26.977914337230935</v>
      </c>
      <c r="Q115" s="28">
        <f t="shared" si="23"/>
        <v>-3.5128805620608938</v>
      </c>
      <c r="R115" s="29">
        <f t="shared" si="17"/>
        <v>0</v>
      </c>
      <c r="S115" s="29">
        <f t="shared" si="18"/>
        <v>8</v>
      </c>
      <c r="T115" s="29">
        <f t="shared" si="19"/>
        <v>0</v>
      </c>
      <c r="U115" s="30">
        <f t="shared" si="20"/>
        <v>8</v>
      </c>
      <c r="V115" s="31">
        <f t="shared" si="21"/>
        <v>-1</v>
      </c>
    </row>
    <row r="116" spans="1:22" x14ac:dyDescent="0.2">
      <c r="A116" s="25">
        <v>39904</v>
      </c>
      <c r="B116" s="7">
        <v>339</v>
      </c>
      <c r="C116" s="26">
        <v>11221.056</v>
      </c>
      <c r="D116" s="26">
        <v>1062656583</v>
      </c>
      <c r="E116" s="26">
        <v>1411699826</v>
      </c>
      <c r="F116" s="26">
        <v>162417</v>
      </c>
      <c r="G116" s="26">
        <v>488096</v>
      </c>
      <c r="H116" s="32">
        <v>95.256629109535652</v>
      </c>
      <c r="I116" s="33">
        <v>39.5</v>
      </c>
      <c r="J116" s="27">
        <f t="shared" si="16"/>
        <v>-11.023622047244096</v>
      </c>
      <c r="K116" s="27">
        <f t="shared" si="23"/>
        <v>-13.142998684108676</v>
      </c>
      <c r="L116" s="27">
        <f t="shared" si="23"/>
        <v>-15.939010938763076</v>
      </c>
      <c r="M116" s="27">
        <f t="shared" si="23"/>
        <v>-5.6328866600246386</v>
      </c>
      <c r="N116" s="27">
        <f t="shared" si="23"/>
        <v>2.0591931632524929</v>
      </c>
      <c r="O116" s="27">
        <f t="shared" si="23"/>
        <v>-15.796446894914617</v>
      </c>
      <c r="P116" s="27">
        <f t="shared" si="23"/>
        <v>-28.542106548658484</v>
      </c>
      <c r="Q116" s="28">
        <f t="shared" si="23"/>
        <v>-7.0588235294117618</v>
      </c>
      <c r="R116" s="29">
        <f t="shared" si="17"/>
        <v>1</v>
      </c>
      <c r="S116" s="29">
        <f t="shared" si="18"/>
        <v>7</v>
      </c>
      <c r="T116" s="29">
        <f t="shared" si="19"/>
        <v>0</v>
      </c>
      <c r="U116" s="30">
        <f t="shared" si="20"/>
        <v>8</v>
      </c>
      <c r="V116" s="31">
        <f t="shared" si="21"/>
        <v>-0.75</v>
      </c>
    </row>
    <row r="117" spans="1:22" x14ac:dyDescent="0.2">
      <c r="A117" s="25">
        <v>39934</v>
      </c>
      <c r="B117" s="7">
        <v>237</v>
      </c>
      <c r="C117" s="26">
        <v>10035.861000000001</v>
      </c>
      <c r="D117" s="26">
        <v>1020499619</v>
      </c>
      <c r="E117" s="26">
        <v>1595967824</v>
      </c>
      <c r="F117" s="26">
        <v>146794</v>
      </c>
      <c r="G117" s="26">
        <v>487393</v>
      </c>
      <c r="H117" s="32">
        <v>101.69535883490829</v>
      </c>
      <c r="I117" s="33">
        <v>40.299999999999997</v>
      </c>
      <c r="J117" s="27">
        <f t="shared" si="16"/>
        <v>-55.198487712665397</v>
      </c>
      <c r="K117" s="27">
        <f t="shared" si="23"/>
        <v>-19.687411971830983</v>
      </c>
      <c r="L117" s="27">
        <f t="shared" si="23"/>
        <v>-18.305185025424009</v>
      </c>
      <c r="M117" s="27">
        <f t="shared" si="23"/>
        <v>-5.3195960031242713</v>
      </c>
      <c r="N117" s="27">
        <f t="shared" si="23"/>
        <v>-1.3693291765211835</v>
      </c>
      <c r="O117" s="27">
        <f t="shared" si="23"/>
        <v>-14.164776409591706</v>
      </c>
      <c r="P117" s="27">
        <f t="shared" si="23"/>
        <v>-19.454669461857954</v>
      </c>
      <c r="Q117" s="28">
        <f t="shared" si="23"/>
        <v>-5.3990610328638606</v>
      </c>
      <c r="R117" s="29">
        <f t="shared" si="17"/>
        <v>0</v>
      </c>
      <c r="S117" s="29">
        <f t="shared" si="18"/>
        <v>8</v>
      </c>
      <c r="T117" s="29">
        <f t="shared" si="19"/>
        <v>0</v>
      </c>
      <c r="U117" s="30">
        <f t="shared" si="20"/>
        <v>8</v>
      </c>
      <c r="V117" s="31">
        <f t="shared" si="21"/>
        <v>-1</v>
      </c>
    </row>
    <row r="118" spans="1:22" x14ac:dyDescent="0.2">
      <c r="A118" s="25">
        <v>39965</v>
      </c>
      <c r="B118" s="7">
        <v>421</v>
      </c>
      <c r="C118" s="26">
        <v>9879.2960000000003</v>
      </c>
      <c r="D118" s="26">
        <v>1071348626</v>
      </c>
      <c r="E118" s="26">
        <v>1431298753</v>
      </c>
      <c r="F118" s="26">
        <v>167181</v>
      </c>
      <c r="G118" s="26">
        <v>464122</v>
      </c>
      <c r="H118" s="32">
        <v>93.457302405667349</v>
      </c>
      <c r="I118" s="33">
        <v>40.6</v>
      </c>
      <c r="J118" s="27">
        <f t="shared" si="16"/>
        <v>-45.110821382007828</v>
      </c>
      <c r="K118" s="27">
        <f t="shared" si="23"/>
        <v>-19.868623844668363</v>
      </c>
      <c r="L118" s="27">
        <f t="shared" si="23"/>
        <v>-24.44628145336949</v>
      </c>
      <c r="M118" s="27">
        <f t="shared" si="23"/>
        <v>-7.6627633188862561</v>
      </c>
      <c r="N118" s="27">
        <f t="shared" si="23"/>
        <v>-0.5626698864548807</v>
      </c>
      <c r="O118" s="27">
        <f t="shared" si="23"/>
        <v>-12.054633066724275</v>
      </c>
      <c r="P118" s="27">
        <f t="shared" si="23"/>
        <v>-28.632755871281248</v>
      </c>
      <c r="Q118" s="28">
        <f t="shared" si="23"/>
        <v>-4.6948356807511749</v>
      </c>
      <c r="R118" s="29">
        <f t="shared" si="17"/>
        <v>0</v>
      </c>
      <c r="S118" s="29">
        <f t="shared" si="18"/>
        <v>8</v>
      </c>
      <c r="T118" s="29">
        <f t="shared" si="19"/>
        <v>0</v>
      </c>
      <c r="U118" s="30">
        <f t="shared" si="20"/>
        <v>8</v>
      </c>
      <c r="V118" s="31">
        <f t="shared" si="21"/>
        <v>-1</v>
      </c>
    </row>
    <row r="119" spans="1:22" x14ac:dyDescent="0.2">
      <c r="A119" s="25">
        <v>39995</v>
      </c>
      <c r="B119" s="7">
        <v>473</v>
      </c>
      <c r="C119" s="26">
        <v>10376.688</v>
      </c>
      <c r="D119" s="26">
        <v>976452545</v>
      </c>
      <c r="E119" s="26">
        <v>1561991907</v>
      </c>
      <c r="F119" s="26">
        <v>277005</v>
      </c>
      <c r="G119" s="26">
        <v>482084</v>
      </c>
      <c r="H119" s="32">
        <v>106.14966057585036</v>
      </c>
      <c r="I119" s="33">
        <v>40.6</v>
      </c>
      <c r="J119" s="27">
        <f t="shared" si="16"/>
        <v>6.2921348314606718</v>
      </c>
      <c r="K119" s="27">
        <f t="shared" si="23"/>
        <v>-0.83180221040776159</v>
      </c>
      <c r="L119" s="27">
        <f t="shared" si="23"/>
        <v>-17.18526729397334</v>
      </c>
      <c r="M119" s="27">
        <f t="shared" si="23"/>
        <v>-10.478473899357766</v>
      </c>
      <c r="N119" s="27">
        <f t="shared" si="23"/>
        <v>8.5315205892724233</v>
      </c>
      <c r="O119" s="27">
        <f t="shared" si="23"/>
        <v>-13.302041183346825</v>
      </c>
      <c r="P119" s="27">
        <f t="shared" si="23"/>
        <v>-17.643229820382423</v>
      </c>
      <c r="Q119" s="28">
        <f t="shared" si="23"/>
        <v>-4.0189125295508221</v>
      </c>
      <c r="R119" s="29">
        <f t="shared" si="17"/>
        <v>2</v>
      </c>
      <c r="S119" s="29">
        <f t="shared" si="18"/>
        <v>6</v>
      </c>
      <c r="T119" s="29">
        <f t="shared" si="19"/>
        <v>0</v>
      </c>
      <c r="U119" s="30">
        <f t="shared" si="20"/>
        <v>8</v>
      </c>
      <c r="V119" s="31">
        <f t="shared" si="21"/>
        <v>-0.5</v>
      </c>
    </row>
    <row r="120" spans="1:22" x14ac:dyDescent="0.2">
      <c r="A120" s="25">
        <v>40026</v>
      </c>
      <c r="B120" s="7">
        <v>235</v>
      </c>
      <c r="C120" s="26">
        <v>9840.3119999999999</v>
      </c>
      <c r="D120" s="26">
        <v>1121659709</v>
      </c>
      <c r="E120" s="26">
        <v>1591422685</v>
      </c>
      <c r="F120" s="26">
        <v>294136</v>
      </c>
      <c r="G120" s="26">
        <v>471732</v>
      </c>
      <c r="H120" s="32">
        <v>102.7922340134586</v>
      </c>
      <c r="I120" s="33">
        <v>40.5</v>
      </c>
      <c r="J120" s="27">
        <f t="shared" si="16"/>
        <v>-29.429429429429433</v>
      </c>
      <c r="K120" s="27">
        <f t="shared" si="23"/>
        <v>-20.11864278408876</v>
      </c>
      <c r="L120" s="27">
        <f t="shared" si="23"/>
        <v>-17.313155875517015</v>
      </c>
      <c r="M120" s="27">
        <f t="shared" si="23"/>
        <v>-12.276202040035745</v>
      </c>
      <c r="N120" s="27">
        <f t="shared" si="23"/>
        <v>-1.1227796528123224</v>
      </c>
      <c r="O120" s="27">
        <f t="shared" si="23"/>
        <v>-15.597709108280601</v>
      </c>
      <c r="P120" s="27">
        <f t="shared" si="23"/>
        <v>-27.788619612890365</v>
      </c>
      <c r="Q120" s="28">
        <f t="shared" si="23"/>
        <v>-4.4811320754716943</v>
      </c>
      <c r="R120" s="29">
        <f t="shared" si="17"/>
        <v>0</v>
      </c>
      <c r="S120" s="29">
        <f t="shared" si="18"/>
        <v>8</v>
      </c>
      <c r="T120" s="29">
        <f t="shared" si="19"/>
        <v>0</v>
      </c>
      <c r="U120" s="30">
        <f t="shared" si="20"/>
        <v>8</v>
      </c>
      <c r="V120" s="31">
        <f t="shared" si="21"/>
        <v>-1</v>
      </c>
    </row>
    <row r="121" spans="1:22" x14ac:dyDescent="0.2">
      <c r="A121" s="25">
        <v>40057</v>
      </c>
      <c r="B121" s="7">
        <v>227</v>
      </c>
      <c r="C121" s="26">
        <v>5600.5739999999996</v>
      </c>
      <c r="D121" s="26">
        <v>1235626767</v>
      </c>
      <c r="E121" s="26">
        <v>1389436520</v>
      </c>
      <c r="F121" s="26">
        <v>104967</v>
      </c>
      <c r="G121" s="26">
        <v>389727</v>
      </c>
      <c r="H121" s="32">
        <v>101.78430417747668</v>
      </c>
      <c r="I121" s="33">
        <v>40.799999999999997</v>
      </c>
      <c r="J121" s="27">
        <f t="shared" si="16"/>
        <v>-48.409090909090914</v>
      </c>
      <c r="K121" s="27">
        <f t="shared" si="23"/>
        <v>-52.335414672157867</v>
      </c>
      <c r="L121" s="27">
        <f t="shared" si="23"/>
        <v>-12.103299550239921</v>
      </c>
      <c r="M121" s="27">
        <f t="shared" si="23"/>
        <v>-7.9831711007820942</v>
      </c>
      <c r="N121" s="27">
        <f t="shared" si="23"/>
        <v>7.0010907348698748</v>
      </c>
      <c r="O121" s="27">
        <f t="shared" si="23"/>
        <v>-13.42189738861922</v>
      </c>
      <c r="P121" s="27">
        <f t="shared" si="23"/>
        <v>-29.455600142565508</v>
      </c>
      <c r="Q121" s="28">
        <f t="shared" si="23"/>
        <v>-4.4496487119438104</v>
      </c>
      <c r="R121" s="29">
        <f t="shared" si="17"/>
        <v>1</v>
      </c>
      <c r="S121" s="29">
        <f t="shared" si="18"/>
        <v>7</v>
      </c>
      <c r="T121" s="29">
        <f t="shared" si="19"/>
        <v>0</v>
      </c>
      <c r="U121" s="30">
        <f t="shared" si="20"/>
        <v>8</v>
      </c>
      <c r="V121" s="31">
        <f t="shared" si="21"/>
        <v>-0.75</v>
      </c>
    </row>
    <row r="122" spans="1:22" x14ac:dyDescent="0.2">
      <c r="A122" s="25">
        <v>40087</v>
      </c>
      <c r="B122" s="7">
        <v>363</v>
      </c>
      <c r="C122" s="26">
        <v>10949.748</v>
      </c>
      <c r="D122" s="26">
        <v>1316621162</v>
      </c>
      <c r="E122" s="26">
        <v>1403035746</v>
      </c>
      <c r="F122" s="26">
        <v>96989</v>
      </c>
      <c r="G122" s="26">
        <v>448611</v>
      </c>
      <c r="H122" s="32">
        <v>99.58235056283975</v>
      </c>
      <c r="I122" s="33">
        <v>40.799999999999997</v>
      </c>
      <c r="J122" s="27">
        <f t="shared" si="16"/>
        <v>-24.532224532224532</v>
      </c>
      <c r="K122" s="27">
        <f t="shared" si="23"/>
        <v>-14.112887285277276</v>
      </c>
      <c r="L122" s="27">
        <f t="shared" si="23"/>
        <v>-0.75486209500676971</v>
      </c>
      <c r="M122" s="27">
        <f t="shared" si="23"/>
        <v>-5.2932377681711991</v>
      </c>
      <c r="N122" s="27">
        <f t="shared" si="23"/>
        <v>-13.604012078994487</v>
      </c>
      <c r="O122" s="27">
        <f t="shared" si="23"/>
        <v>-10.632410594759989</v>
      </c>
      <c r="P122" s="27">
        <f t="shared" si="23"/>
        <v>-26.379493615720641</v>
      </c>
      <c r="Q122" s="28">
        <f t="shared" si="23"/>
        <v>-3.3175355450237087</v>
      </c>
      <c r="R122" s="29">
        <f t="shared" si="17"/>
        <v>0</v>
      </c>
      <c r="S122" s="29">
        <f t="shared" si="18"/>
        <v>8</v>
      </c>
      <c r="T122" s="29">
        <f t="shared" si="19"/>
        <v>0</v>
      </c>
      <c r="U122" s="30">
        <f t="shared" si="20"/>
        <v>8</v>
      </c>
      <c r="V122" s="31">
        <f t="shared" si="21"/>
        <v>-1</v>
      </c>
    </row>
    <row r="123" spans="1:22" x14ac:dyDescent="0.2">
      <c r="A123" s="25">
        <v>40118</v>
      </c>
      <c r="B123" s="7">
        <v>252</v>
      </c>
      <c r="C123" s="26">
        <v>9812.9269999999997</v>
      </c>
      <c r="D123" s="26">
        <v>1275740033</v>
      </c>
      <c r="E123" s="26">
        <v>1350497319</v>
      </c>
      <c r="F123" s="26">
        <v>90889</v>
      </c>
      <c r="G123" s="26">
        <v>408296</v>
      </c>
      <c r="H123" s="32">
        <v>95.774746921044596</v>
      </c>
      <c r="I123" s="33">
        <v>41.3</v>
      </c>
      <c r="J123" s="27">
        <f t="shared" si="16"/>
        <v>-56.401384083044981</v>
      </c>
      <c r="K123" s="27">
        <f t="shared" si="23"/>
        <v>-7.3640422920796755</v>
      </c>
      <c r="L123" s="27">
        <f t="shared" si="23"/>
        <v>-3.1178195940997799</v>
      </c>
      <c r="M123" s="27">
        <f t="shared" si="23"/>
        <v>-6.9144946032418275</v>
      </c>
      <c r="N123" s="27">
        <f t="shared" si="23"/>
        <v>-11.769388329628294</v>
      </c>
      <c r="O123" s="27">
        <f t="shared" si="23"/>
        <v>-7.0269039405221445</v>
      </c>
      <c r="P123" s="27">
        <f t="shared" si="23"/>
        <v>-17.037925153595612</v>
      </c>
      <c r="Q123" s="28">
        <f t="shared" si="23"/>
        <v>-1.4319809069212486</v>
      </c>
      <c r="R123" s="29">
        <f t="shared" si="17"/>
        <v>0</v>
      </c>
      <c r="S123" s="29">
        <f t="shared" si="18"/>
        <v>8</v>
      </c>
      <c r="T123" s="29">
        <f t="shared" si="19"/>
        <v>0</v>
      </c>
      <c r="U123" s="30">
        <f t="shared" si="20"/>
        <v>8</v>
      </c>
      <c r="V123" s="31">
        <f t="shared" si="21"/>
        <v>-1</v>
      </c>
    </row>
    <row r="124" spans="1:22" x14ac:dyDescent="0.2">
      <c r="A124" s="25">
        <v>40148</v>
      </c>
      <c r="B124" s="7">
        <v>269</v>
      </c>
      <c r="C124" s="26">
        <v>12548.924000000001</v>
      </c>
      <c r="D124" s="26">
        <v>1365216065</v>
      </c>
      <c r="E124" s="26">
        <v>1217138692</v>
      </c>
      <c r="F124" s="26">
        <v>81722</v>
      </c>
      <c r="G124" s="26">
        <v>400572</v>
      </c>
      <c r="H124" s="32">
        <v>96.579094021396543</v>
      </c>
      <c r="I124" s="33">
        <v>41.3</v>
      </c>
      <c r="J124" s="27">
        <f t="shared" si="16"/>
        <v>57.309941520467845</v>
      </c>
      <c r="K124" s="27">
        <f t="shared" si="23"/>
        <v>1.6653482794479757</v>
      </c>
      <c r="L124" s="27">
        <f t="shared" si="23"/>
        <v>10.00346606754665</v>
      </c>
      <c r="M124" s="27">
        <f t="shared" si="23"/>
        <v>-4.7638377645342516</v>
      </c>
      <c r="N124" s="27">
        <f t="shared" si="23"/>
        <v>-3.3424800113544983</v>
      </c>
      <c r="O124" s="27">
        <f t="shared" si="23"/>
        <v>-12.698789771575647</v>
      </c>
      <c r="P124" s="27">
        <f t="shared" si="23"/>
        <v>-5.5547623457734012</v>
      </c>
      <c r="Q124" s="28">
        <f t="shared" si="23"/>
        <v>-0.95923261390888914</v>
      </c>
      <c r="R124" s="29">
        <f t="shared" si="17"/>
        <v>3</v>
      </c>
      <c r="S124" s="29">
        <f t="shared" si="18"/>
        <v>5</v>
      </c>
      <c r="T124" s="29">
        <f t="shared" si="19"/>
        <v>0</v>
      </c>
      <c r="U124" s="30">
        <f t="shared" si="20"/>
        <v>8</v>
      </c>
      <c r="V124" s="31">
        <f t="shared" si="21"/>
        <v>-0.25</v>
      </c>
    </row>
    <row r="125" spans="1:22" x14ac:dyDescent="0.2">
      <c r="A125" s="25">
        <v>40179</v>
      </c>
      <c r="B125" s="7">
        <v>165</v>
      </c>
      <c r="C125" s="36">
        <v>9968.5660000000007</v>
      </c>
      <c r="D125" s="26">
        <v>1180566489</v>
      </c>
      <c r="E125" s="26">
        <v>1351613495</v>
      </c>
      <c r="F125" s="26">
        <v>57334</v>
      </c>
      <c r="G125" s="36">
        <v>367870</v>
      </c>
      <c r="H125" s="32">
        <v>98.853055084383328</v>
      </c>
      <c r="I125" s="33">
        <v>41.4</v>
      </c>
      <c r="J125" s="27">
        <f>IF(B125="","", ((B125/B113)-1)*100)</f>
        <v>63.366336633663359</v>
      </c>
      <c r="K125" s="27">
        <f t="shared" ref="K125:Q140" si="24">IF(C125="","",((C125/C113)-1)*100)</f>
        <v>-9.6089940472995234</v>
      </c>
      <c r="L125" s="27">
        <f t="shared" si="24"/>
        <v>2.6708144151306179</v>
      </c>
      <c r="M125" s="27">
        <f t="shared" si="24"/>
        <v>2.1885416624217724</v>
      </c>
      <c r="N125" s="27">
        <f t="shared" si="24"/>
        <v>1.2449451694361624</v>
      </c>
      <c r="O125" s="27">
        <f t="shared" si="24"/>
        <v>-7.4547865047559387</v>
      </c>
      <c r="P125" s="27">
        <f t="shared" si="24"/>
        <v>-7.7938999969739076</v>
      </c>
      <c r="Q125" s="28">
        <f t="shared" si="24"/>
        <v>-1.1933174224343701</v>
      </c>
      <c r="R125" s="29">
        <f>COUNTIF(J125:Q125,"&gt;0")</f>
        <v>4</v>
      </c>
      <c r="S125" s="29">
        <f>COUNTIF(J125:Q125,"&lt;0")</f>
        <v>4</v>
      </c>
      <c r="T125" s="29">
        <f>COUNTIF(J125:Q125,"=0")</f>
        <v>0</v>
      </c>
      <c r="U125" s="30">
        <f>SUM(R125:T125)</f>
        <v>8</v>
      </c>
      <c r="V125" s="31">
        <f>(R125/U125)-(S125/U125)</f>
        <v>0</v>
      </c>
    </row>
    <row r="126" spans="1:22" x14ac:dyDescent="0.2">
      <c r="A126" s="25">
        <v>40210</v>
      </c>
      <c r="B126" s="7">
        <v>188</v>
      </c>
      <c r="C126" s="36">
        <v>9518.2180000000008</v>
      </c>
      <c r="D126" s="26">
        <v>1147104651</v>
      </c>
      <c r="E126" s="26">
        <v>1329043432</v>
      </c>
      <c r="F126" s="26">
        <v>75756</v>
      </c>
      <c r="G126" s="36">
        <v>360947</v>
      </c>
      <c r="H126" s="32">
        <v>95.414939684182599</v>
      </c>
      <c r="I126" s="33">
        <v>41</v>
      </c>
      <c r="J126" s="27">
        <f t="shared" ref="J126:J136" si="25">IF(B126="","", ((B126/B114)-1)*100)</f>
        <v>-10.047846889952151</v>
      </c>
      <c r="K126" s="27">
        <f t="shared" si="24"/>
        <v>-3.9119790085090034</v>
      </c>
      <c r="L126" s="27">
        <f t="shared" si="24"/>
        <v>-3.8106121362586842</v>
      </c>
      <c r="M126" s="27">
        <f t="shared" si="24"/>
        <v>-5.0340384182882332</v>
      </c>
      <c r="N126" s="27">
        <f t="shared" si="24"/>
        <v>-31.526808633717774</v>
      </c>
      <c r="O126" s="27">
        <f t="shared" si="24"/>
        <v>-11.341591320516509</v>
      </c>
      <c r="P126" s="27">
        <f t="shared" si="24"/>
        <v>-6.0751773186744629</v>
      </c>
      <c r="Q126" s="28">
        <f t="shared" si="24"/>
        <v>-0.96618357487922024</v>
      </c>
      <c r="R126" s="29">
        <f t="shared" ref="R126:R136" si="26">COUNTIF(J126:Q126,"&gt;0")</f>
        <v>0</v>
      </c>
      <c r="S126" s="29">
        <f t="shared" ref="S126:S136" si="27">COUNTIF(J126:Q126,"&lt;0")</f>
        <v>8</v>
      </c>
      <c r="T126" s="29">
        <f t="shared" ref="T126:T136" si="28">COUNTIF(J126:Q126,"=0")</f>
        <v>0</v>
      </c>
      <c r="U126" s="30">
        <f t="shared" ref="U126:U136" si="29">SUM(R126:T126)</f>
        <v>8</v>
      </c>
      <c r="V126" s="31">
        <f t="shared" ref="V126:V136" si="30">(R126/U126)-(S126/U126)</f>
        <v>-1</v>
      </c>
    </row>
    <row r="127" spans="1:22" x14ac:dyDescent="0.2">
      <c r="A127" s="25">
        <v>40238</v>
      </c>
      <c r="B127" s="7">
        <v>277</v>
      </c>
      <c r="C127" s="36">
        <v>11043.187</v>
      </c>
      <c r="D127" s="26">
        <v>1364660371</v>
      </c>
      <c r="E127" s="26">
        <v>1436906456</v>
      </c>
      <c r="F127" s="26">
        <v>71776</v>
      </c>
      <c r="G127" s="26">
        <v>449186</v>
      </c>
      <c r="H127" s="32">
        <v>102.49402318153307</v>
      </c>
      <c r="I127" s="33">
        <v>41.6</v>
      </c>
      <c r="J127" s="27">
        <f t="shared" si="25"/>
        <v>33.17307692307692</v>
      </c>
      <c r="K127" s="27">
        <f t="shared" si="24"/>
        <v>1.1495108808303511</v>
      </c>
      <c r="L127" s="27">
        <f t="shared" si="24"/>
        <v>14.612457773296118</v>
      </c>
      <c r="M127" s="27">
        <f t="shared" si="24"/>
        <v>-3.340130195584412</v>
      </c>
      <c r="N127" s="27">
        <f t="shared" si="24"/>
        <v>-16.641310028453638</v>
      </c>
      <c r="O127" s="27">
        <f t="shared" si="24"/>
        <v>-4.8526250013238847</v>
      </c>
      <c r="P127" s="27">
        <f t="shared" si="24"/>
        <v>4.4439735612198827</v>
      </c>
      <c r="Q127" s="28">
        <f t="shared" si="24"/>
        <v>0.97087378640776656</v>
      </c>
      <c r="R127" s="29">
        <f t="shared" si="26"/>
        <v>5</v>
      </c>
      <c r="S127" s="29">
        <f t="shared" si="27"/>
        <v>3</v>
      </c>
      <c r="T127" s="29">
        <f t="shared" si="28"/>
        <v>0</v>
      </c>
      <c r="U127" s="30">
        <f t="shared" si="29"/>
        <v>8</v>
      </c>
      <c r="V127" s="31">
        <f t="shared" si="30"/>
        <v>0.25</v>
      </c>
    </row>
    <row r="128" spans="1:22" x14ac:dyDescent="0.2">
      <c r="A128" s="25">
        <v>40269</v>
      </c>
      <c r="B128" s="7">
        <v>346</v>
      </c>
      <c r="C128" s="36">
        <v>10940.556</v>
      </c>
      <c r="D128" s="26">
        <v>1412411295</v>
      </c>
      <c r="E128" s="26">
        <v>1431335908</v>
      </c>
      <c r="F128" s="26">
        <v>141784</v>
      </c>
      <c r="G128" s="36">
        <v>464448</v>
      </c>
      <c r="H128" s="32">
        <v>102.1007673001988</v>
      </c>
      <c r="I128" s="33">
        <v>41.4</v>
      </c>
      <c r="J128" s="27">
        <f t="shared" si="25"/>
        <v>2.0648967551622377</v>
      </c>
      <c r="K128" s="27">
        <f t="shared" si="24"/>
        <v>-2.4997647280255997</v>
      </c>
      <c r="L128" s="27">
        <f t="shared" si="24"/>
        <v>32.913240043420508</v>
      </c>
      <c r="M128" s="27">
        <f t="shared" si="24"/>
        <v>1.3909530651171176</v>
      </c>
      <c r="N128" s="27">
        <f t="shared" si="24"/>
        <v>-12.703719438236149</v>
      </c>
      <c r="O128" s="27">
        <f t="shared" si="24"/>
        <v>-4.8449485347144776</v>
      </c>
      <c r="P128" s="27">
        <f t="shared" si="24"/>
        <v>7.1849468689397566</v>
      </c>
      <c r="Q128" s="28">
        <f t="shared" si="24"/>
        <v>4.8101265822784844</v>
      </c>
      <c r="R128" s="29">
        <f t="shared" si="26"/>
        <v>5</v>
      </c>
      <c r="S128" s="29">
        <f t="shared" si="27"/>
        <v>3</v>
      </c>
      <c r="T128" s="29">
        <f t="shared" si="28"/>
        <v>0</v>
      </c>
      <c r="U128" s="30">
        <f t="shared" si="29"/>
        <v>8</v>
      </c>
      <c r="V128" s="31">
        <f t="shared" si="30"/>
        <v>0.25</v>
      </c>
    </row>
    <row r="129" spans="1:22" x14ac:dyDescent="0.2">
      <c r="A129" s="25">
        <v>40299</v>
      </c>
      <c r="B129" s="7">
        <v>256</v>
      </c>
      <c r="C129" s="36">
        <v>10173.585999999999</v>
      </c>
      <c r="D129" s="26">
        <v>1388503659</v>
      </c>
      <c r="E129" s="26">
        <v>1492543420</v>
      </c>
      <c r="F129" s="26">
        <v>150712</v>
      </c>
      <c r="G129" s="26">
        <v>462599</v>
      </c>
      <c r="H129" s="32">
        <v>100.62326778425516</v>
      </c>
      <c r="I129" s="33">
        <v>41.4</v>
      </c>
      <c r="J129" s="27">
        <f t="shared" si="25"/>
        <v>8.0168776371307935</v>
      </c>
      <c r="K129" s="27">
        <f t="shared" si="24"/>
        <v>1.3723286920773292</v>
      </c>
      <c r="L129" s="27">
        <f t="shared" si="24"/>
        <v>36.061163879768188</v>
      </c>
      <c r="M129" s="27">
        <f t="shared" si="24"/>
        <v>-6.4803564611212394</v>
      </c>
      <c r="N129" s="27">
        <f t="shared" si="24"/>
        <v>2.6690464187909546</v>
      </c>
      <c r="O129" s="27">
        <f t="shared" si="24"/>
        <v>-5.0870652635552798</v>
      </c>
      <c r="P129" s="27">
        <f t="shared" si="24"/>
        <v>-1.0542182681055778</v>
      </c>
      <c r="Q129" s="28">
        <f t="shared" si="24"/>
        <v>2.7295285359801635</v>
      </c>
      <c r="R129" s="29">
        <f t="shared" si="26"/>
        <v>5</v>
      </c>
      <c r="S129" s="29">
        <f t="shared" si="27"/>
        <v>3</v>
      </c>
      <c r="T129" s="29">
        <f t="shared" si="28"/>
        <v>0</v>
      </c>
      <c r="U129" s="30">
        <f t="shared" si="29"/>
        <v>8</v>
      </c>
      <c r="V129" s="31">
        <f t="shared" si="30"/>
        <v>0.25</v>
      </c>
    </row>
    <row r="130" spans="1:22" x14ac:dyDescent="0.2">
      <c r="A130" s="25">
        <v>40330</v>
      </c>
      <c r="B130" s="7">
        <v>247</v>
      </c>
      <c r="C130" s="36">
        <v>10893.073</v>
      </c>
      <c r="D130" s="26">
        <v>1315972155</v>
      </c>
      <c r="E130" s="26">
        <v>1385572333</v>
      </c>
      <c r="F130" s="26">
        <v>156236</v>
      </c>
      <c r="G130" s="26">
        <v>452997</v>
      </c>
      <c r="H130" s="32">
        <v>111.89180881624382</v>
      </c>
      <c r="I130" s="33">
        <v>41.1</v>
      </c>
      <c r="J130" s="27">
        <f t="shared" si="25"/>
        <v>-41.330166270783849</v>
      </c>
      <c r="K130" s="27">
        <f t="shared" si="24"/>
        <v>10.261632002928135</v>
      </c>
      <c r="L130" s="27">
        <f t="shared" si="24"/>
        <v>22.833233091764839</v>
      </c>
      <c r="M130" s="27">
        <f t="shared" si="24"/>
        <v>-3.1947502157853136</v>
      </c>
      <c r="N130" s="27">
        <f t="shared" si="24"/>
        <v>-6.5467965857364145</v>
      </c>
      <c r="O130" s="27">
        <f t="shared" si="24"/>
        <v>-2.3969990649010398</v>
      </c>
      <c r="P130" s="27">
        <f t="shared" si="24"/>
        <v>19.725057257225732</v>
      </c>
      <c r="Q130" s="28">
        <f t="shared" si="24"/>
        <v>1.2315270935960632</v>
      </c>
      <c r="R130" s="29">
        <f t="shared" si="26"/>
        <v>4</v>
      </c>
      <c r="S130" s="29">
        <f t="shared" si="27"/>
        <v>4</v>
      </c>
      <c r="T130" s="29">
        <f t="shared" si="28"/>
        <v>0</v>
      </c>
      <c r="U130" s="30">
        <f t="shared" si="29"/>
        <v>8</v>
      </c>
      <c r="V130" s="31">
        <f t="shared" si="30"/>
        <v>0</v>
      </c>
    </row>
    <row r="131" spans="1:22" x14ac:dyDescent="0.2">
      <c r="A131" s="25">
        <v>40360</v>
      </c>
      <c r="B131" s="7">
        <v>296</v>
      </c>
      <c r="C131" s="36">
        <v>10878.959000000001</v>
      </c>
      <c r="D131" s="26">
        <v>1155215915</v>
      </c>
      <c r="E131" s="26">
        <v>1667179170</v>
      </c>
      <c r="F131" s="26">
        <v>237699</v>
      </c>
      <c r="G131" s="26">
        <v>490117</v>
      </c>
      <c r="H131" s="32">
        <v>107.71569076253941</v>
      </c>
      <c r="I131" s="33">
        <v>41.2</v>
      </c>
      <c r="J131" s="27">
        <f t="shared" si="25"/>
        <v>-37.420718816067655</v>
      </c>
      <c r="K131" s="27">
        <f t="shared" si="24"/>
        <v>4.8403787412708343</v>
      </c>
      <c r="L131" s="27">
        <f t="shared" si="24"/>
        <v>18.307430393353119</v>
      </c>
      <c r="M131" s="27">
        <f t="shared" si="24"/>
        <v>6.7341746476795361</v>
      </c>
      <c r="N131" s="27">
        <f t="shared" si="24"/>
        <v>-14.18963556614502</v>
      </c>
      <c r="O131" s="27">
        <f t="shared" si="24"/>
        <v>1.6663071166020949</v>
      </c>
      <c r="P131" s="27">
        <f t="shared" si="24"/>
        <v>1.4753039983298244</v>
      </c>
      <c r="Q131" s="28">
        <f t="shared" si="24"/>
        <v>1.4778325123152802</v>
      </c>
      <c r="R131" s="29">
        <f t="shared" si="26"/>
        <v>6</v>
      </c>
      <c r="S131" s="29">
        <f t="shared" si="27"/>
        <v>2</v>
      </c>
      <c r="T131" s="29">
        <f t="shared" si="28"/>
        <v>0</v>
      </c>
      <c r="U131" s="30">
        <f t="shared" si="29"/>
        <v>8</v>
      </c>
      <c r="V131" s="31">
        <f t="shared" si="30"/>
        <v>0.5</v>
      </c>
    </row>
    <row r="132" spans="1:22" x14ac:dyDescent="0.2">
      <c r="A132" s="25">
        <v>40391</v>
      </c>
      <c r="B132" s="7">
        <v>239</v>
      </c>
      <c r="C132" s="36">
        <v>11239.645</v>
      </c>
      <c r="D132" s="26">
        <v>1364413604</v>
      </c>
      <c r="E132" s="26">
        <v>1577926653</v>
      </c>
      <c r="F132" s="26">
        <v>274293</v>
      </c>
      <c r="G132" s="26">
        <v>502349</v>
      </c>
      <c r="H132" s="32">
        <v>121.52087666051779</v>
      </c>
      <c r="I132" s="33">
        <v>41.1</v>
      </c>
      <c r="J132" s="27">
        <f t="shared" si="25"/>
        <v>1.7021276595744705</v>
      </c>
      <c r="K132" s="27">
        <f t="shared" si="24"/>
        <v>14.22041292999654</v>
      </c>
      <c r="L132" s="27">
        <f t="shared" si="24"/>
        <v>21.642383429857158</v>
      </c>
      <c r="M132" s="27">
        <f t="shared" si="24"/>
        <v>-0.84804823553209507</v>
      </c>
      <c r="N132" s="27">
        <f t="shared" si="24"/>
        <v>-6.7461990371800784</v>
      </c>
      <c r="O132" s="27">
        <f t="shared" si="24"/>
        <v>6.490337734137186</v>
      </c>
      <c r="P132" s="27">
        <f t="shared" si="24"/>
        <v>18.219900391120071</v>
      </c>
      <c r="Q132" s="28">
        <f t="shared" si="24"/>
        <v>1.4814814814814836</v>
      </c>
      <c r="R132" s="29">
        <f t="shared" si="26"/>
        <v>6</v>
      </c>
      <c r="S132" s="29">
        <f t="shared" si="27"/>
        <v>2</v>
      </c>
      <c r="T132" s="29">
        <f t="shared" si="28"/>
        <v>0</v>
      </c>
      <c r="U132" s="30">
        <f t="shared" si="29"/>
        <v>8</v>
      </c>
      <c r="V132" s="31">
        <f t="shared" si="30"/>
        <v>0.5</v>
      </c>
    </row>
    <row r="133" spans="1:22" x14ac:dyDescent="0.2">
      <c r="A133" s="25">
        <v>40422</v>
      </c>
      <c r="B133" s="7">
        <v>398</v>
      </c>
      <c r="C133" s="26">
        <v>11522.29</v>
      </c>
      <c r="D133" s="26">
        <v>1343018435</v>
      </c>
      <c r="E133" s="26">
        <v>1414892504</v>
      </c>
      <c r="F133" s="26">
        <v>106329</v>
      </c>
      <c r="G133" s="26">
        <v>418041</v>
      </c>
      <c r="H133" s="32">
        <v>115.77193020840001</v>
      </c>
      <c r="I133" s="33">
        <v>41.2</v>
      </c>
      <c r="J133" s="27">
        <f t="shared" si="25"/>
        <v>75.330396475770939</v>
      </c>
      <c r="K133" s="27">
        <f t="shared" si="24"/>
        <v>105.73409082711885</v>
      </c>
      <c r="L133" s="27">
        <f t="shared" si="24"/>
        <v>8.6912707678499235</v>
      </c>
      <c r="M133" s="27">
        <f t="shared" si="24"/>
        <v>1.8321084578948543</v>
      </c>
      <c r="N133" s="27">
        <f t="shared" si="24"/>
        <v>1.2975506587784791</v>
      </c>
      <c r="O133" s="27">
        <f t="shared" si="24"/>
        <v>7.2650855598919151</v>
      </c>
      <c r="P133" s="27">
        <f t="shared" si="24"/>
        <v>13.742419466299772</v>
      </c>
      <c r="Q133" s="28">
        <f t="shared" si="24"/>
        <v>0.98039215686276382</v>
      </c>
      <c r="R133" s="29">
        <f t="shared" si="26"/>
        <v>8</v>
      </c>
      <c r="S133" s="29">
        <f t="shared" si="27"/>
        <v>0</v>
      </c>
      <c r="T133" s="29">
        <f t="shared" si="28"/>
        <v>0</v>
      </c>
      <c r="U133" s="30">
        <f t="shared" si="29"/>
        <v>8</v>
      </c>
      <c r="V133" s="31">
        <f t="shared" si="30"/>
        <v>1</v>
      </c>
    </row>
    <row r="134" spans="1:22" x14ac:dyDescent="0.2">
      <c r="A134" s="25">
        <v>40452</v>
      </c>
      <c r="B134" s="7">
        <v>293</v>
      </c>
      <c r="C134" s="26">
        <v>11484</v>
      </c>
      <c r="D134" s="26">
        <v>1418263154</v>
      </c>
      <c r="E134" s="26">
        <v>1453149816</v>
      </c>
      <c r="F134" s="26">
        <v>107950</v>
      </c>
      <c r="G134" s="26">
        <v>486168</v>
      </c>
      <c r="H134" s="32">
        <v>106.35679919900348</v>
      </c>
      <c r="I134" s="33">
        <v>40.799999999999997</v>
      </c>
      <c r="J134" s="27">
        <f t="shared" si="25"/>
        <v>-19.283746556473822</v>
      </c>
      <c r="K134" s="27">
        <f t="shared" si="24"/>
        <v>4.8791259853651514</v>
      </c>
      <c r="L134" s="27">
        <f t="shared" si="24"/>
        <v>7.7199117660847749</v>
      </c>
      <c r="M134" s="27">
        <f t="shared" si="24"/>
        <v>3.571831305287354</v>
      </c>
      <c r="N134" s="27">
        <f t="shared" si="24"/>
        <v>11.301281588633771</v>
      </c>
      <c r="O134" s="27">
        <f t="shared" si="24"/>
        <v>8.3718410828089276</v>
      </c>
      <c r="P134" s="27">
        <f t="shared" si="24"/>
        <v>6.8028607457792711</v>
      </c>
      <c r="Q134" s="28">
        <f t="shared" si="24"/>
        <v>0</v>
      </c>
      <c r="R134" s="29">
        <f t="shared" si="26"/>
        <v>6</v>
      </c>
      <c r="S134" s="29">
        <f t="shared" si="27"/>
        <v>1</v>
      </c>
      <c r="T134" s="29">
        <f t="shared" si="28"/>
        <v>1</v>
      </c>
      <c r="U134" s="30">
        <f t="shared" si="29"/>
        <v>8</v>
      </c>
      <c r="V134" s="31">
        <f t="shared" si="30"/>
        <v>0.625</v>
      </c>
    </row>
    <row r="135" spans="1:22" x14ac:dyDescent="0.2">
      <c r="A135" s="25">
        <v>40483</v>
      </c>
      <c r="B135" s="7">
        <v>300</v>
      </c>
      <c r="C135" s="26">
        <v>10694</v>
      </c>
      <c r="D135" s="26">
        <v>1469158567</v>
      </c>
      <c r="E135" s="26">
        <v>1296703122</v>
      </c>
      <c r="F135" s="26">
        <v>74818</v>
      </c>
      <c r="G135" s="26">
        <v>464203</v>
      </c>
      <c r="H135" s="32">
        <v>100.22035189529929</v>
      </c>
      <c r="I135" s="33">
        <v>41.1</v>
      </c>
      <c r="J135" s="27">
        <f t="shared" si="25"/>
        <v>19.047619047619047</v>
      </c>
      <c r="K135" s="27">
        <f t="shared" si="24"/>
        <v>8.9786971817888741</v>
      </c>
      <c r="L135" s="27">
        <f t="shared" si="24"/>
        <v>15.161281216923284</v>
      </c>
      <c r="M135" s="27">
        <f t="shared" si="24"/>
        <v>-3.9832879520140696</v>
      </c>
      <c r="N135" s="27">
        <f t="shared" si="24"/>
        <v>-17.682007723706938</v>
      </c>
      <c r="O135" s="27">
        <f t="shared" si="24"/>
        <v>13.692762113760605</v>
      </c>
      <c r="P135" s="27">
        <f t="shared" si="24"/>
        <v>4.6417298057906509</v>
      </c>
      <c r="Q135" s="28">
        <f t="shared" si="24"/>
        <v>-0.4842615012106477</v>
      </c>
      <c r="R135" s="29">
        <f t="shared" si="26"/>
        <v>5</v>
      </c>
      <c r="S135" s="29">
        <f t="shared" si="27"/>
        <v>3</v>
      </c>
      <c r="T135" s="29">
        <f t="shared" si="28"/>
        <v>0</v>
      </c>
      <c r="U135" s="30">
        <f t="shared" si="29"/>
        <v>8</v>
      </c>
      <c r="V135" s="31">
        <f t="shared" si="30"/>
        <v>0.25</v>
      </c>
    </row>
    <row r="136" spans="1:22" x14ac:dyDescent="0.2">
      <c r="A136" s="25">
        <v>40513</v>
      </c>
      <c r="B136" s="7">
        <v>215</v>
      </c>
      <c r="C136" s="26">
        <v>12152.8</v>
      </c>
      <c r="D136" s="26">
        <v>1469532997</v>
      </c>
      <c r="E136" s="26">
        <v>1225070695</v>
      </c>
      <c r="F136" s="26">
        <v>85701</v>
      </c>
      <c r="G136" s="26">
        <v>462062</v>
      </c>
      <c r="H136" s="32">
        <v>99.113695438497317</v>
      </c>
      <c r="I136" s="33">
        <v>41.4</v>
      </c>
      <c r="J136" s="27">
        <f t="shared" si="25"/>
        <v>-20.07434944237918</v>
      </c>
      <c r="K136" s="27">
        <f t="shared" si="24"/>
        <v>-3.1566371746294841</v>
      </c>
      <c r="L136" s="27">
        <f t="shared" si="24"/>
        <v>7.6410565824978072</v>
      </c>
      <c r="M136" s="27">
        <f t="shared" si="24"/>
        <v>0.65169261745892104</v>
      </c>
      <c r="N136" s="27">
        <f t="shared" si="24"/>
        <v>4.8689459386701328</v>
      </c>
      <c r="O136" s="27">
        <f t="shared" si="24"/>
        <v>15.350548715337077</v>
      </c>
      <c r="P136" s="27">
        <f t="shared" si="24"/>
        <v>2.6243789536265938</v>
      </c>
      <c r="Q136" s="28">
        <f t="shared" si="24"/>
        <v>0.2421307506053294</v>
      </c>
      <c r="R136" s="29">
        <f t="shared" si="26"/>
        <v>6</v>
      </c>
      <c r="S136" s="29">
        <f t="shared" si="27"/>
        <v>2</v>
      </c>
      <c r="T136" s="29">
        <f t="shared" si="28"/>
        <v>0</v>
      </c>
      <c r="U136" s="30">
        <f t="shared" si="29"/>
        <v>8</v>
      </c>
      <c r="V136" s="31">
        <f t="shared" si="30"/>
        <v>0.5</v>
      </c>
    </row>
    <row r="137" spans="1:22" x14ac:dyDescent="0.2">
      <c r="A137" s="25">
        <v>40544</v>
      </c>
      <c r="B137" s="7">
        <v>133</v>
      </c>
      <c r="C137" s="26">
        <v>9981</v>
      </c>
      <c r="D137" s="26">
        <v>1179728948</v>
      </c>
      <c r="E137" s="26">
        <v>1246432483</v>
      </c>
      <c r="F137" s="26">
        <v>49384</v>
      </c>
      <c r="G137" s="26">
        <v>355896</v>
      </c>
      <c r="H137" s="32">
        <v>94.57189231590884</v>
      </c>
      <c r="I137" s="33">
        <v>39.4</v>
      </c>
      <c r="J137" s="27">
        <f>IF(B137="","", ((B137/B125)-1)*100)</f>
        <v>-19.393939393939398</v>
      </c>
      <c r="K137" s="27">
        <f t="shared" si="24"/>
        <v>0.12473208282914872</v>
      </c>
      <c r="L137" s="27">
        <f t="shared" si="24"/>
        <v>-7.0943992380256837E-2</v>
      </c>
      <c r="M137" s="27">
        <f t="shared" si="24"/>
        <v>-7.7818853088619129</v>
      </c>
      <c r="N137" s="27">
        <f t="shared" si="24"/>
        <v>-13.86611783583912</v>
      </c>
      <c r="O137" s="27">
        <f t="shared" si="24"/>
        <v>-3.2549541957756833</v>
      </c>
      <c r="P137" s="27">
        <f t="shared" si="24"/>
        <v>-4.3308350610104966</v>
      </c>
      <c r="Q137" s="28">
        <f t="shared" si="24"/>
        <v>-4.8309178743961345</v>
      </c>
      <c r="R137" s="29">
        <f>COUNTIF(J137:Q137,"&gt;0")</f>
        <v>1</v>
      </c>
      <c r="S137" s="29">
        <f>COUNTIF(J137:Q137,"&lt;0")</f>
        <v>7</v>
      </c>
      <c r="T137" s="29">
        <f>COUNTIF(J137:Q137,"=0")</f>
        <v>0</v>
      </c>
      <c r="U137" s="30">
        <f>SUM(R137:T137)</f>
        <v>8</v>
      </c>
      <c r="V137" s="31">
        <f>(R137/U137)-(S137/U137)</f>
        <v>-0.75</v>
      </c>
    </row>
    <row r="138" spans="1:22" x14ac:dyDescent="0.2">
      <c r="A138" s="25">
        <v>40575</v>
      </c>
      <c r="B138" s="7">
        <v>114</v>
      </c>
      <c r="C138" s="26">
        <v>9562</v>
      </c>
      <c r="D138" s="26">
        <v>1315564221</v>
      </c>
      <c r="E138" s="26">
        <v>1313401672</v>
      </c>
      <c r="F138" s="26">
        <v>93431</v>
      </c>
      <c r="G138" s="26">
        <v>396078</v>
      </c>
      <c r="H138" s="32">
        <v>103.25412590075635</v>
      </c>
      <c r="I138" s="33">
        <v>41</v>
      </c>
      <c r="J138" s="27">
        <f t="shared" ref="J138:J201" si="31">IF(B138="","", ((B138/B126)-1)*100)</f>
        <v>-39.361702127659569</v>
      </c>
      <c r="K138" s="27">
        <f t="shared" si="24"/>
        <v>0.45998105947981927</v>
      </c>
      <c r="L138" s="27">
        <f t="shared" si="24"/>
        <v>14.685632200439924</v>
      </c>
      <c r="M138" s="27">
        <f t="shared" si="24"/>
        <v>-1.1769186486600858</v>
      </c>
      <c r="N138" s="27">
        <f t="shared" si="24"/>
        <v>23.331485294894129</v>
      </c>
      <c r="O138" s="27">
        <f t="shared" si="24"/>
        <v>9.7330078931255883</v>
      </c>
      <c r="P138" s="27">
        <f t="shared" si="24"/>
        <v>8.215889715510972</v>
      </c>
      <c r="Q138" s="28">
        <f t="shared" si="24"/>
        <v>0</v>
      </c>
      <c r="R138" s="29">
        <f t="shared" ref="R138:R201" si="32">COUNTIF(J138:Q138,"&gt;0")</f>
        <v>5</v>
      </c>
      <c r="S138" s="29">
        <f t="shared" ref="S138:S201" si="33">COUNTIF(J138:Q138,"&lt;0")</f>
        <v>2</v>
      </c>
      <c r="T138" s="29">
        <f t="shared" ref="T138:T201" si="34">COUNTIF(J138:Q138,"=0")</f>
        <v>1</v>
      </c>
      <c r="U138" s="30">
        <f t="shared" ref="U138:U201" si="35">SUM(R138:T138)</f>
        <v>8</v>
      </c>
      <c r="V138" s="31">
        <f t="shared" ref="V138:V201" si="36">(R138/U138)-(S138/U138)</f>
        <v>0.375</v>
      </c>
    </row>
    <row r="139" spans="1:22" x14ac:dyDescent="0.2">
      <c r="A139" s="25">
        <v>40603</v>
      </c>
      <c r="B139" s="7">
        <v>267</v>
      </c>
      <c r="C139" s="26">
        <v>11803</v>
      </c>
      <c r="D139" s="26">
        <v>1590029101</v>
      </c>
      <c r="E139" s="26">
        <v>1432739699</v>
      </c>
      <c r="F139" s="26">
        <v>79372</v>
      </c>
      <c r="G139" s="26">
        <v>504173</v>
      </c>
      <c r="H139" s="32">
        <v>102.30682864712547</v>
      </c>
      <c r="I139" s="33">
        <v>41.1</v>
      </c>
      <c r="J139" s="27">
        <f t="shared" si="31"/>
        <v>-3.6101083032490933</v>
      </c>
      <c r="K139" s="27">
        <f t="shared" si="24"/>
        <v>6.8803779198885362</v>
      </c>
      <c r="L139" s="27">
        <f t="shared" si="24"/>
        <v>16.514638718119556</v>
      </c>
      <c r="M139" s="27">
        <f t="shared" si="24"/>
        <v>-0.28998108976413528</v>
      </c>
      <c r="N139" s="27">
        <f t="shared" si="24"/>
        <v>10.582924654480607</v>
      </c>
      <c r="O139" s="27">
        <f t="shared" si="24"/>
        <v>12.241476804708974</v>
      </c>
      <c r="P139" s="27">
        <f t="shared" si="24"/>
        <v>-0.18263946384078356</v>
      </c>
      <c r="Q139" s="28">
        <f t="shared" si="24"/>
        <v>-1.2019230769230727</v>
      </c>
      <c r="R139" s="29">
        <f t="shared" si="32"/>
        <v>4</v>
      </c>
      <c r="S139" s="29">
        <f t="shared" si="33"/>
        <v>4</v>
      </c>
      <c r="T139" s="29">
        <f t="shared" si="34"/>
        <v>0</v>
      </c>
      <c r="U139" s="30">
        <f t="shared" si="35"/>
        <v>8</v>
      </c>
      <c r="V139" s="31">
        <f t="shared" si="36"/>
        <v>0</v>
      </c>
    </row>
    <row r="140" spans="1:22" x14ac:dyDescent="0.2">
      <c r="A140" s="25">
        <v>40634</v>
      </c>
      <c r="B140" s="7">
        <v>234</v>
      </c>
      <c r="C140" s="26">
        <v>11001</v>
      </c>
      <c r="D140" s="26">
        <v>1382739471</v>
      </c>
      <c r="E140" s="26">
        <v>1449532359</v>
      </c>
      <c r="F140" s="26">
        <v>145566</v>
      </c>
      <c r="G140" s="26">
        <v>491558</v>
      </c>
      <c r="H140" s="32">
        <v>97.285488731014652</v>
      </c>
      <c r="I140" s="33">
        <v>40.700000000000003</v>
      </c>
      <c r="J140" s="27">
        <f t="shared" si="31"/>
        <v>-32.369942196531788</v>
      </c>
      <c r="K140" s="27">
        <f t="shared" si="24"/>
        <v>0.55247649205396598</v>
      </c>
      <c r="L140" s="27">
        <f t="shared" si="24"/>
        <v>-2.1007920359345511</v>
      </c>
      <c r="M140" s="27">
        <f t="shared" si="24"/>
        <v>1.2712914486597171</v>
      </c>
      <c r="N140" s="27">
        <f t="shared" si="24"/>
        <v>2.6674377926987569</v>
      </c>
      <c r="O140" s="27">
        <f t="shared" si="24"/>
        <v>5.8370366542648489</v>
      </c>
      <c r="P140" s="27">
        <f t="shared" si="24"/>
        <v>-4.7162021368812646</v>
      </c>
      <c r="Q140" s="28">
        <f t="shared" si="24"/>
        <v>-1.6908212560386326</v>
      </c>
      <c r="R140" s="29">
        <f t="shared" si="32"/>
        <v>4</v>
      </c>
      <c r="S140" s="29">
        <f t="shared" si="33"/>
        <v>4</v>
      </c>
      <c r="T140" s="29">
        <f t="shared" si="34"/>
        <v>0</v>
      </c>
      <c r="U140" s="30">
        <f t="shared" si="35"/>
        <v>8</v>
      </c>
      <c r="V140" s="31">
        <f t="shared" si="36"/>
        <v>0</v>
      </c>
    </row>
    <row r="141" spans="1:22" x14ac:dyDescent="0.2">
      <c r="A141" s="25">
        <v>40664</v>
      </c>
      <c r="B141" s="7">
        <v>228</v>
      </c>
      <c r="C141" s="26">
        <v>10273</v>
      </c>
      <c r="D141" s="26">
        <v>1625614609</v>
      </c>
      <c r="E141" s="26">
        <v>1427038191</v>
      </c>
      <c r="F141" s="26">
        <v>154360</v>
      </c>
      <c r="G141" s="26">
        <v>505815</v>
      </c>
      <c r="H141" s="32">
        <v>112.10730113130013</v>
      </c>
      <c r="I141" s="33">
        <v>40.700000000000003</v>
      </c>
      <c r="J141" s="27">
        <f t="shared" si="31"/>
        <v>-10.9375</v>
      </c>
      <c r="K141" s="27">
        <f t="shared" ref="K141:Q156" si="37">IF(C141="","",((C141/C129)-1)*100)</f>
        <v>0.9771775655113224</v>
      </c>
      <c r="L141" s="27">
        <f t="shared" si="37"/>
        <v>17.076724894680307</v>
      </c>
      <c r="M141" s="27">
        <f t="shared" si="37"/>
        <v>-4.3888323865311722</v>
      </c>
      <c r="N141" s="27">
        <f t="shared" si="37"/>
        <v>2.4205106428154322</v>
      </c>
      <c r="O141" s="27">
        <f t="shared" si="37"/>
        <v>9.342000306961328</v>
      </c>
      <c r="P141" s="27">
        <f t="shared" si="37"/>
        <v>11.412900415506</v>
      </c>
      <c r="Q141" s="28">
        <f t="shared" si="37"/>
        <v>-1.6908212560386326</v>
      </c>
      <c r="R141" s="29">
        <f t="shared" si="32"/>
        <v>5</v>
      </c>
      <c r="S141" s="29">
        <f t="shared" si="33"/>
        <v>3</v>
      </c>
      <c r="T141" s="29">
        <f t="shared" si="34"/>
        <v>0</v>
      </c>
      <c r="U141" s="30">
        <f t="shared" si="35"/>
        <v>8</v>
      </c>
      <c r="V141" s="31">
        <f t="shared" si="36"/>
        <v>0.25</v>
      </c>
    </row>
    <row r="142" spans="1:22" x14ac:dyDescent="0.2">
      <c r="A142" s="25">
        <v>40695</v>
      </c>
      <c r="B142" s="7">
        <v>418</v>
      </c>
      <c r="C142" s="26">
        <v>11319</v>
      </c>
      <c r="D142" s="26">
        <v>1341625616</v>
      </c>
      <c r="E142" s="26">
        <v>1344300419</v>
      </c>
      <c r="F142" s="26">
        <v>167917</v>
      </c>
      <c r="G142" s="26">
        <v>482501</v>
      </c>
      <c r="H142" s="32">
        <v>107.61197415473985</v>
      </c>
      <c r="I142" s="33">
        <v>41.1</v>
      </c>
      <c r="J142" s="27">
        <f t="shared" si="31"/>
        <v>69.230769230769226</v>
      </c>
      <c r="K142" s="27">
        <f t="shared" si="37"/>
        <v>3.9100720246710852</v>
      </c>
      <c r="L142" s="27">
        <f t="shared" si="37"/>
        <v>1.9493923866497065</v>
      </c>
      <c r="M142" s="27">
        <f t="shared" si="37"/>
        <v>-2.978690683772478</v>
      </c>
      <c r="N142" s="27">
        <f t="shared" si="37"/>
        <v>7.4765098952866094</v>
      </c>
      <c r="O142" s="27">
        <f t="shared" si="37"/>
        <v>6.5130674154574963</v>
      </c>
      <c r="P142" s="27">
        <f t="shared" si="37"/>
        <v>-3.8249758465631722</v>
      </c>
      <c r="Q142" s="28">
        <f t="shared" si="37"/>
        <v>0</v>
      </c>
      <c r="R142" s="29">
        <f t="shared" si="32"/>
        <v>5</v>
      </c>
      <c r="S142" s="29">
        <f t="shared" si="33"/>
        <v>2</v>
      </c>
      <c r="T142" s="29">
        <f t="shared" si="34"/>
        <v>1</v>
      </c>
      <c r="U142" s="30">
        <f t="shared" si="35"/>
        <v>8</v>
      </c>
      <c r="V142" s="31">
        <f t="shared" si="36"/>
        <v>0.375</v>
      </c>
    </row>
    <row r="143" spans="1:22" x14ac:dyDescent="0.2">
      <c r="A143" s="25">
        <v>40725</v>
      </c>
      <c r="B143" s="7">
        <v>276</v>
      </c>
      <c r="C143" s="26">
        <v>10888</v>
      </c>
      <c r="D143" s="26">
        <v>1144024354</v>
      </c>
      <c r="E143" s="26">
        <v>1565617840</v>
      </c>
      <c r="F143" s="26">
        <v>253335</v>
      </c>
      <c r="G143" s="26">
        <v>513450</v>
      </c>
      <c r="H143" s="32">
        <v>112.83672971920312</v>
      </c>
      <c r="I143" s="33">
        <v>40.1</v>
      </c>
      <c r="J143" s="27">
        <f t="shared" si="31"/>
        <v>-6.7567567567567544</v>
      </c>
      <c r="K143" s="27">
        <f t="shared" si="37"/>
        <v>8.3105378005376984E-2</v>
      </c>
      <c r="L143" s="27">
        <f t="shared" si="37"/>
        <v>-0.96878521622514313</v>
      </c>
      <c r="M143" s="27">
        <f t="shared" si="37"/>
        <v>-6.0918065573000169</v>
      </c>
      <c r="N143" s="27">
        <f t="shared" si="37"/>
        <v>6.5780672194666323</v>
      </c>
      <c r="O143" s="27">
        <f t="shared" si="37"/>
        <v>4.7606999961233853</v>
      </c>
      <c r="P143" s="27">
        <f t="shared" si="37"/>
        <v>4.7542181834521191</v>
      </c>
      <c r="Q143" s="28">
        <f t="shared" si="37"/>
        <v>-2.669902912621358</v>
      </c>
      <c r="R143" s="29">
        <f t="shared" si="32"/>
        <v>4</v>
      </c>
      <c r="S143" s="29">
        <f t="shared" si="33"/>
        <v>4</v>
      </c>
      <c r="T143" s="29">
        <f t="shared" si="34"/>
        <v>0</v>
      </c>
      <c r="U143" s="30">
        <f t="shared" si="35"/>
        <v>8</v>
      </c>
      <c r="V143" s="31">
        <f t="shared" si="36"/>
        <v>0</v>
      </c>
    </row>
    <row r="144" spans="1:22" x14ac:dyDescent="0.2">
      <c r="A144" s="25">
        <v>40756</v>
      </c>
      <c r="B144" s="7">
        <v>250</v>
      </c>
      <c r="C144" s="26">
        <v>12157</v>
      </c>
      <c r="D144" s="26">
        <v>1300098234</v>
      </c>
      <c r="E144" s="26">
        <v>1356224193</v>
      </c>
      <c r="F144" s="26">
        <v>251735</v>
      </c>
      <c r="G144" s="26">
        <v>505475</v>
      </c>
      <c r="H144" s="32">
        <v>117.68896778245366</v>
      </c>
      <c r="I144" s="33">
        <v>40.4</v>
      </c>
      <c r="J144" s="27">
        <f t="shared" si="31"/>
        <v>4.6025104602510414</v>
      </c>
      <c r="K144" s="27">
        <f t="shared" si="37"/>
        <v>8.1617791309245078</v>
      </c>
      <c r="L144" s="27">
        <f t="shared" si="37"/>
        <v>-4.7137737275155462</v>
      </c>
      <c r="M144" s="27">
        <f t="shared" si="37"/>
        <v>-14.050238620311839</v>
      </c>
      <c r="N144" s="27">
        <f t="shared" si="37"/>
        <v>-8.224052381941938</v>
      </c>
      <c r="O144" s="27">
        <f t="shared" si="37"/>
        <v>0.622276544792566</v>
      </c>
      <c r="P144" s="27">
        <f t="shared" si="37"/>
        <v>-3.15329265502996</v>
      </c>
      <c r="Q144" s="28">
        <f t="shared" si="37"/>
        <v>-1.7031630170316392</v>
      </c>
      <c r="R144" s="29">
        <f t="shared" si="32"/>
        <v>3</v>
      </c>
      <c r="S144" s="29">
        <f t="shared" si="33"/>
        <v>5</v>
      </c>
      <c r="T144" s="29">
        <f t="shared" si="34"/>
        <v>0</v>
      </c>
      <c r="U144" s="30">
        <f t="shared" si="35"/>
        <v>8</v>
      </c>
      <c r="V144" s="31">
        <f t="shared" si="36"/>
        <v>-0.25</v>
      </c>
    </row>
    <row r="145" spans="1:22" x14ac:dyDescent="0.2">
      <c r="A145" s="25">
        <v>40787</v>
      </c>
      <c r="B145" s="7">
        <v>441</v>
      </c>
      <c r="C145" s="26">
        <v>12258</v>
      </c>
      <c r="D145" s="26">
        <v>1121018256</v>
      </c>
      <c r="E145" s="26">
        <v>1337882531</v>
      </c>
      <c r="F145" s="26">
        <v>104736</v>
      </c>
      <c r="G145" s="26">
        <v>435985</v>
      </c>
      <c r="H145" s="32">
        <v>109.18840647053284</v>
      </c>
      <c r="I145" s="33">
        <v>40.200000000000003</v>
      </c>
      <c r="J145" s="27">
        <f t="shared" si="31"/>
        <v>10.80402010050252</v>
      </c>
      <c r="K145" s="27">
        <f t="shared" si="37"/>
        <v>6.3851022669972668</v>
      </c>
      <c r="L145" s="27">
        <f t="shared" si="37"/>
        <v>-16.529942792631878</v>
      </c>
      <c r="M145" s="27">
        <f t="shared" si="37"/>
        <v>-5.442814403376051</v>
      </c>
      <c r="N145" s="27">
        <f t="shared" si="37"/>
        <v>-1.4981801766216218</v>
      </c>
      <c r="O145" s="27">
        <f t="shared" si="37"/>
        <v>4.2924019414363634</v>
      </c>
      <c r="P145" s="27">
        <f t="shared" si="37"/>
        <v>-5.6866320929574439</v>
      </c>
      <c r="Q145" s="28">
        <f t="shared" si="37"/>
        <v>-2.4271844660194164</v>
      </c>
      <c r="R145" s="29">
        <f t="shared" si="32"/>
        <v>3</v>
      </c>
      <c r="S145" s="29">
        <f t="shared" si="33"/>
        <v>5</v>
      </c>
      <c r="T145" s="29">
        <f t="shared" si="34"/>
        <v>0</v>
      </c>
      <c r="U145" s="30">
        <f t="shared" si="35"/>
        <v>8</v>
      </c>
      <c r="V145" s="31">
        <f t="shared" si="36"/>
        <v>-0.25</v>
      </c>
    </row>
    <row r="146" spans="1:22" x14ac:dyDescent="0.2">
      <c r="A146" s="25">
        <v>40817</v>
      </c>
      <c r="B146" s="7">
        <v>187</v>
      </c>
      <c r="C146" s="26">
        <v>11808</v>
      </c>
      <c r="D146" s="26">
        <v>1427886322</v>
      </c>
      <c r="E146" s="26">
        <v>1297061737</v>
      </c>
      <c r="F146" s="26">
        <v>105905</v>
      </c>
      <c r="G146" s="26">
        <v>490842</v>
      </c>
      <c r="H146" s="32">
        <v>100.56834493278643</v>
      </c>
      <c r="I146" s="33">
        <v>40.6</v>
      </c>
      <c r="J146" s="27">
        <f t="shared" si="31"/>
        <v>-36.177474402730383</v>
      </c>
      <c r="K146" s="27">
        <f t="shared" si="37"/>
        <v>2.8213166144200663</v>
      </c>
      <c r="L146" s="27">
        <f t="shared" si="37"/>
        <v>0.67851780347387702</v>
      </c>
      <c r="M146" s="27">
        <f t="shared" si="37"/>
        <v>-10.741361783993785</v>
      </c>
      <c r="N146" s="27">
        <f t="shared" si="37"/>
        <v>-1.8943955534969859</v>
      </c>
      <c r="O146" s="27">
        <f t="shared" si="37"/>
        <v>0.96139606062102256</v>
      </c>
      <c r="P146" s="27">
        <f t="shared" si="37"/>
        <v>-5.4424863382606219</v>
      </c>
      <c r="Q146" s="28">
        <f t="shared" si="37"/>
        <v>-0.49019607843135971</v>
      </c>
      <c r="R146" s="29">
        <f t="shared" si="32"/>
        <v>3</v>
      </c>
      <c r="S146" s="29">
        <f t="shared" si="33"/>
        <v>5</v>
      </c>
      <c r="T146" s="29">
        <f t="shared" si="34"/>
        <v>0</v>
      </c>
      <c r="U146" s="30">
        <f t="shared" si="35"/>
        <v>8</v>
      </c>
      <c r="V146" s="31">
        <f t="shared" si="36"/>
        <v>-0.25</v>
      </c>
    </row>
    <row r="147" spans="1:22" x14ac:dyDescent="0.2">
      <c r="A147" s="25">
        <v>40848</v>
      </c>
      <c r="B147" s="7">
        <v>270</v>
      </c>
      <c r="C147" s="26">
        <v>11830</v>
      </c>
      <c r="D147" s="26">
        <v>1340017280</v>
      </c>
      <c r="E147" s="26">
        <v>1237821388</v>
      </c>
      <c r="F147" s="26">
        <v>80501</v>
      </c>
      <c r="G147" s="26">
        <v>446079</v>
      </c>
      <c r="H147" s="32">
        <v>107.62504086968349</v>
      </c>
      <c r="I147" s="33">
        <v>40.700000000000003</v>
      </c>
      <c r="J147" s="27">
        <f t="shared" si="31"/>
        <v>-9.9999999999999982</v>
      </c>
      <c r="K147" s="27">
        <f t="shared" si="37"/>
        <v>10.622779128483263</v>
      </c>
      <c r="L147" s="27">
        <f t="shared" si="37"/>
        <v>-8.7901530781462576</v>
      </c>
      <c r="M147" s="27">
        <f t="shared" si="37"/>
        <v>-4.5408800982280617</v>
      </c>
      <c r="N147" s="27">
        <f t="shared" si="37"/>
        <v>7.5957657248255872</v>
      </c>
      <c r="O147" s="27">
        <f t="shared" si="37"/>
        <v>-3.904326339984876</v>
      </c>
      <c r="P147" s="27">
        <f t="shared" si="37"/>
        <v>7.3884084762742663</v>
      </c>
      <c r="Q147" s="28">
        <f t="shared" si="37"/>
        <v>-0.97323600973235891</v>
      </c>
      <c r="R147" s="29">
        <f t="shared" si="32"/>
        <v>3</v>
      </c>
      <c r="S147" s="29">
        <f t="shared" si="33"/>
        <v>5</v>
      </c>
      <c r="T147" s="29">
        <f t="shared" si="34"/>
        <v>0</v>
      </c>
      <c r="U147" s="30">
        <f t="shared" si="35"/>
        <v>8</v>
      </c>
      <c r="V147" s="31">
        <f t="shared" si="36"/>
        <v>-0.25</v>
      </c>
    </row>
    <row r="148" spans="1:22" x14ac:dyDescent="0.2">
      <c r="A148" s="25">
        <v>40878</v>
      </c>
      <c r="B148" s="7">
        <v>253</v>
      </c>
      <c r="C148" s="26">
        <v>13284</v>
      </c>
      <c r="D148" s="26">
        <v>1464407517</v>
      </c>
      <c r="E148" s="26">
        <v>1297512203</v>
      </c>
      <c r="F148" s="26">
        <v>115540</v>
      </c>
      <c r="G148" s="26">
        <v>429921</v>
      </c>
      <c r="H148" s="32">
        <v>102.21006483305395</v>
      </c>
      <c r="I148" s="33">
        <v>40.700000000000003</v>
      </c>
      <c r="J148" s="27">
        <f t="shared" si="31"/>
        <v>17.674418604651155</v>
      </c>
      <c r="K148" s="27">
        <f t="shared" si="37"/>
        <v>9.308142979395706</v>
      </c>
      <c r="L148" s="27">
        <f t="shared" si="37"/>
        <v>-0.34878291337884226</v>
      </c>
      <c r="M148" s="27">
        <f t="shared" si="37"/>
        <v>5.9132512348603727</v>
      </c>
      <c r="N148" s="27">
        <f t="shared" si="37"/>
        <v>34.817563388991957</v>
      </c>
      <c r="O148" s="27">
        <f t="shared" si="37"/>
        <v>-6.9559929186992271</v>
      </c>
      <c r="P148" s="27">
        <f t="shared" si="37"/>
        <v>3.1240580636790138</v>
      </c>
      <c r="Q148" s="28">
        <f t="shared" si="37"/>
        <v>-1.6908212560386326</v>
      </c>
      <c r="R148" s="29">
        <f t="shared" si="32"/>
        <v>5</v>
      </c>
      <c r="S148" s="29">
        <f t="shared" si="33"/>
        <v>3</v>
      </c>
      <c r="T148" s="29">
        <f t="shared" si="34"/>
        <v>0</v>
      </c>
      <c r="U148" s="30">
        <f t="shared" si="35"/>
        <v>8</v>
      </c>
      <c r="V148" s="31">
        <f t="shared" si="36"/>
        <v>0.25</v>
      </c>
    </row>
    <row r="149" spans="1:22" x14ac:dyDescent="0.2">
      <c r="A149" s="25">
        <v>40909</v>
      </c>
      <c r="B149" s="7">
        <v>154</v>
      </c>
      <c r="C149" s="26">
        <v>11316</v>
      </c>
      <c r="D149" s="26">
        <v>1146790625</v>
      </c>
      <c r="E149" s="26">
        <v>1183280605</v>
      </c>
      <c r="F149" s="26">
        <v>52080</v>
      </c>
      <c r="G149" s="26">
        <v>391051</v>
      </c>
      <c r="H149" s="32">
        <v>102.09593140886133</v>
      </c>
      <c r="I149" s="33">
        <v>40.1</v>
      </c>
      <c r="J149" s="27">
        <f t="shared" si="31"/>
        <v>15.789473684210531</v>
      </c>
      <c r="K149" s="27">
        <f t="shared" si="37"/>
        <v>13.375413285241965</v>
      </c>
      <c r="L149" s="27">
        <f t="shared" si="37"/>
        <v>-2.7920246473429722</v>
      </c>
      <c r="M149" s="27">
        <f t="shared" si="37"/>
        <v>-5.0666104150304037</v>
      </c>
      <c r="N149" s="27">
        <f t="shared" si="37"/>
        <v>5.4592580592904616</v>
      </c>
      <c r="O149" s="27">
        <f t="shared" si="37"/>
        <v>9.8778856744667021</v>
      </c>
      <c r="P149" s="27">
        <f t="shared" si="37"/>
        <v>7.9558935627713989</v>
      </c>
      <c r="Q149" s="28">
        <f t="shared" si="37"/>
        <v>1.7766497461928932</v>
      </c>
      <c r="R149" s="29">
        <f t="shared" si="32"/>
        <v>6</v>
      </c>
      <c r="S149" s="29">
        <f t="shared" si="33"/>
        <v>2</v>
      </c>
      <c r="T149" s="29">
        <f t="shared" si="34"/>
        <v>0</v>
      </c>
      <c r="U149" s="30">
        <f t="shared" si="35"/>
        <v>8</v>
      </c>
      <c r="V149" s="31">
        <f t="shared" si="36"/>
        <v>0.5</v>
      </c>
    </row>
    <row r="150" spans="1:22" x14ac:dyDescent="0.2">
      <c r="A150" s="25">
        <v>40940</v>
      </c>
      <c r="B150" s="7">
        <v>410</v>
      </c>
      <c r="C150" s="26">
        <v>10720</v>
      </c>
      <c r="D150" s="26">
        <v>1227076997</v>
      </c>
      <c r="E150" s="26">
        <v>1268122804</v>
      </c>
      <c r="F150" s="26">
        <v>99641</v>
      </c>
      <c r="G150" s="26">
        <v>399011</v>
      </c>
      <c r="H150" s="32">
        <v>103.09006859449349</v>
      </c>
      <c r="I150" s="33">
        <v>40.5</v>
      </c>
      <c r="J150" s="27">
        <f t="shared" si="31"/>
        <v>259.64912280701753</v>
      </c>
      <c r="K150" s="27">
        <f t="shared" si="37"/>
        <v>12.110437147040365</v>
      </c>
      <c r="L150" s="27">
        <f t="shared" si="37"/>
        <v>-6.72618049255993</v>
      </c>
      <c r="M150" s="27">
        <f t="shared" si="37"/>
        <v>-3.4474501567407834</v>
      </c>
      <c r="N150" s="27">
        <f t="shared" si="37"/>
        <v>6.6466162194560585</v>
      </c>
      <c r="O150" s="27">
        <f t="shared" si="37"/>
        <v>0.74051070748690773</v>
      </c>
      <c r="P150" s="27">
        <f t="shared" si="37"/>
        <v>-0.15888692566198293</v>
      </c>
      <c r="Q150" s="28">
        <f t="shared" si="37"/>
        <v>-1.2195121951219523</v>
      </c>
      <c r="R150" s="29">
        <f t="shared" si="32"/>
        <v>4</v>
      </c>
      <c r="S150" s="29">
        <f t="shared" si="33"/>
        <v>4</v>
      </c>
      <c r="T150" s="29">
        <f t="shared" si="34"/>
        <v>0</v>
      </c>
      <c r="U150" s="30">
        <f t="shared" si="35"/>
        <v>8</v>
      </c>
      <c r="V150" s="31">
        <f t="shared" si="36"/>
        <v>0</v>
      </c>
    </row>
    <row r="151" spans="1:22" x14ac:dyDescent="0.2">
      <c r="A151" s="25">
        <v>40969</v>
      </c>
      <c r="B151" s="7">
        <v>249</v>
      </c>
      <c r="C151" s="26">
        <v>12277</v>
      </c>
      <c r="D151" s="26">
        <v>1612953938</v>
      </c>
      <c r="E151" s="26">
        <v>1348580861</v>
      </c>
      <c r="F151" s="26">
        <v>83511</v>
      </c>
      <c r="G151" s="26">
        <v>471126</v>
      </c>
      <c r="H151" s="32">
        <v>103.68348836999998</v>
      </c>
      <c r="I151" s="33">
        <v>40.5</v>
      </c>
      <c r="J151" s="27">
        <f t="shared" si="31"/>
        <v>-6.741573033707871</v>
      </c>
      <c r="K151" s="27">
        <f t="shared" si="37"/>
        <v>4.0159281538591829</v>
      </c>
      <c r="L151" s="27">
        <f t="shared" si="37"/>
        <v>1.4417872594647552</v>
      </c>
      <c r="M151" s="27">
        <f t="shared" si="37"/>
        <v>-5.873979625101466</v>
      </c>
      <c r="N151" s="27">
        <f t="shared" si="37"/>
        <v>5.2146852794436427</v>
      </c>
      <c r="O151" s="27">
        <f t="shared" si="37"/>
        <v>-6.5546945195399164</v>
      </c>
      <c r="P151" s="27">
        <f t="shared" si="37"/>
        <v>1.3456186073589116</v>
      </c>
      <c r="Q151" s="28">
        <f t="shared" si="37"/>
        <v>-1.4598540145985384</v>
      </c>
      <c r="R151" s="29">
        <f t="shared" si="32"/>
        <v>4</v>
      </c>
      <c r="S151" s="29">
        <f t="shared" si="33"/>
        <v>4</v>
      </c>
      <c r="T151" s="29">
        <f t="shared" si="34"/>
        <v>0</v>
      </c>
      <c r="U151" s="30">
        <f t="shared" si="35"/>
        <v>8</v>
      </c>
      <c r="V151" s="31">
        <f t="shared" si="36"/>
        <v>0</v>
      </c>
    </row>
    <row r="152" spans="1:22" x14ac:dyDescent="0.2">
      <c r="A152" s="25">
        <v>41000</v>
      </c>
      <c r="B152" s="7">
        <v>249</v>
      </c>
      <c r="C152" s="26">
        <v>11368</v>
      </c>
      <c r="D152" s="26">
        <v>1295974910</v>
      </c>
      <c r="E152" s="26">
        <v>1257903907</v>
      </c>
      <c r="F152" s="26">
        <v>185332</v>
      </c>
      <c r="G152" s="26">
        <v>466374</v>
      </c>
      <c r="H152" s="32">
        <v>106.02988968550257</v>
      </c>
      <c r="I152" s="33">
        <v>40.5</v>
      </c>
      <c r="J152" s="27">
        <f t="shared" si="31"/>
        <v>6.4102564102564097</v>
      </c>
      <c r="K152" s="27">
        <f t="shared" si="37"/>
        <v>3.3360603581492621</v>
      </c>
      <c r="L152" s="27">
        <f t="shared" si="37"/>
        <v>-6.2748307124878444</v>
      </c>
      <c r="M152" s="27">
        <f t="shared" si="37"/>
        <v>-13.220018912320119</v>
      </c>
      <c r="N152" s="27">
        <f t="shared" si="37"/>
        <v>27.318192435046651</v>
      </c>
      <c r="O152" s="27">
        <f t="shared" si="37"/>
        <v>-5.1233018280650526</v>
      </c>
      <c r="P152" s="27">
        <f t="shared" si="37"/>
        <v>8.9883918645517369</v>
      </c>
      <c r="Q152" s="28">
        <f t="shared" si="37"/>
        <v>-0.49140049140049546</v>
      </c>
      <c r="R152" s="29">
        <f t="shared" si="32"/>
        <v>4</v>
      </c>
      <c r="S152" s="29">
        <f t="shared" si="33"/>
        <v>4</v>
      </c>
      <c r="T152" s="29">
        <f t="shared" si="34"/>
        <v>0</v>
      </c>
      <c r="U152" s="30">
        <f t="shared" si="35"/>
        <v>8</v>
      </c>
      <c r="V152" s="31">
        <f t="shared" si="36"/>
        <v>0</v>
      </c>
    </row>
    <row r="153" spans="1:22" x14ac:dyDescent="0.2">
      <c r="A153" s="25">
        <v>41030</v>
      </c>
      <c r="B153" s="7">
        <v>358</v>
      </c>
      <c r="C153" s="26">
        <v>12203</v>
      </c>
      <c r="D153" s="26">
        <v>1502509361</v>
      </c>
      <c r="E153" s="26">
        <v>1260832463</v>
      </c>
      <c r="F153" s="26">
        <v>153049</v>
      </c>
      <c r="G153" s="26">
        <v>480016</v>
      </c>
      <c r="H153" s="32">
        <v>109.69644344313198</v>
      </c>
      <c r="I153" s="33">
        <v>40.6</v>
      </c>
      <c r="J153" s="27">
        <f t="shared" si="31"/>
        <v>57.017543859649123</v>
      </c>
      <c r="K153" s="27">
        <f t="shared" si="37"/>
        <v>18.787111846588147</v>
      </c>
      <c r="L153" s="27">
        <f t="shared" si="37"/>
        <v>-7.5728433614242974</v>
      </c>
      <c r="M153" s="27">
        <f t="shared" si="37"/>
        <v>-11.646901186542946</v>
      </c>
      <c r="N153" s="27">
        <f t="shared" si="37"/>
        <v>-0.84931329359937413</v>
      </c>
      <c r="O153" s="27">
        <f t="shared" si="37"/>
        <v>-5.1004814013028472</v>
      </c>
      <c r="P153" s="27">
        <f t="shared" si="37"/>
        <v>-2.1504912381616892</v>
      </c>
      <c r="Q153" s="28">
        <f t="shared" si="37"/>
        <v>-0.24570024570025328</v>
      </c>
      <c r="R153" s="29">
        <f t="shared" si="32"/>
        <v>2</v>
      </c>
      <c r="S153" s="29">
        <f t="shared" si="33"/>
        <v>6</v>
      </c>
      <c r="T153" s="29">
        <f t="shared" si="34"/>
        <v>0</v>
      </c>
      <c r="U153" s="30">
        <f t="shared" si="35"/>
        <v>8</v>
      </c>
      <c r="V153" s="31">
        <f t="shared" si="36"/>
        <v>-0.5</v>
      </c>
    </row>
    <row r="154" spans="1:22" x14ac:dyDescent="0.2">
      <c r="A154" s="25">
        <v>41061</v>
      </c>
      <c r="B154" s="7">
        <v>792</v>
      </c>
      <c r="C154" s="26">
        <v>11865</v>
      </c>
      <c r="D154" s="26">
        <v>1509320025</v>
      </c>
      <c r="E154" s="26">
        <v>1255025496</v>
      </c>
      <c r="F154" s="26">
        <v>172346</v>
      </c>
      <c r="G154" s="26">
        <v>467278</v>
      </c>
      <c r="H154" s="32">
        <v>114.15160866167898</v>
      </c>
      <c r="I154" s="33">
        <v>40.799999999999997</v>
      </c>
      <c r="J154" s="27">
        <f t="shared" si="31"/>
        <v>89.473684210526301</v>
      </c>
      <c r="K154" s="27">
        <f t="shared" si="37"/>
        <v>4.8237476808905333</v>
      </c>
      <c r="L154" s="27">
        <f t="shared" si="37"/>
        <v>12.499344601064921</v>
      </c>
      <c r="M154" s="27">
        <f t="shared" si="37"/>
        <v>-6.6409949545660263</v>
      </c>
      <c r="N154" s="27">
        <f t="shared" si="37"/>
        <v>2.6376126300493796</v>
      </c>
      <c r="O154" s="27">
        <f t="shared" si="37"/>
        <v>-3.1550193678355098</v>
      </c>
      <c r="P154" s="27">
        <f t="shared" si="37"/>
        <v>6.0770509586001165</v>
      </c>
      <c r="Q154" s="28">
        <f t="shared" si="37"/>
        <v>-0.72992700729928028</v>
      </c>
      <c r="R154" s="29">
        <f t="shared" si="32"/>
        <v>5</v>
      </c>
      <c r="S154" s="29">
        <f t="shared" si="33"/>
        <v>3</v>
      </c>
      <c r="T154" s="29">
        <f t="shared" si="34"/>
        <v>0</v>
      </c>
      <c r="U154" s="30">
        <f t="shared" si="35"/>
        <v>8</v>
      </c>
      <c r="V154" s="31">
        <f t="shared" si="36"/>
        <v>0.25</v>
      </c>
    </row>
    <row r="155" spans="1:22" x14ac:dyDescent="0.2">
      <c r="A155" s="25">
        <v>41091</v>
      </c>
      <c r="B155" s="7">
        <v>402</v>
      </c>
      <c r="C155" s="26">
        <v>10949</v>
      </c>
      <c r="D155" s="26">
        <v>1177865942</v>
      </c>
      <c r="E155" s="26">
        <v>1327356179</v>
      </c>
      <c r="F155" s="26">
        <v>261303</v>
      </c>
      <c r="G155" s="26">
        <v>480974</v>
      </c>
      <c r="H155" s="32">
        <v>118.3508496908527</v>
      </c>
      <c r="I155" s="33">
        <v>40.4</v>
      </c>
      <c r="J155" s="27">
        <f t="shared" si="31"/>
        <v>45.652173913043484</v>
      </c>
      <c r="K155" s="27">
        <f t="shared" si="37"/>
        <v>0.56024981631153103</v>
      </c>
      <c r="L155" s="27">
        <f t="shared" si="37"/>
        <v>2.9581177954538518</v>
      </c>
      <c r="M155" s="27">
        <f t="shared" si="37"/>
        <v>-15.218379282136951</v>
      </c>
      <c r="N155" s="27">
        <f t="shared" si="37"/>
        <v>3.1452424655100897</v>
      </c>
      <c r="O155" s="27">
        <f t="shared" si="37"/>
        <v>-6.3250559937676476</v>
      </c>
      <c r="P155" s="27">
        <f t="shared" si="37"/>
        <v>4.8868129955304429</v>
      </c>
      <c r="Q155" s="28">
        <f t="shared" si="37"/>
        <v>0.74812967581046053</v>
      </c>
      <c r="R155" s="29">
        <f t="shared" si="32"/>
        <v>6</v>
      </c>
      <c r="S155" s="29">
        <f t="shared" si="33"/>
        <v>2</v>
      </c>
      <c r="T155" s="29">
        <f t="shared" si="34"/>
        <v>0</v>
      </c>
      <c r="U155" s="30">
        <f t="shared" si="35"/>
        <v>8</v>
      </c>
      <c r="V155" s="31">
        <f t="shared" si="36"/>
        <v>0.5</v>
      </c>
    </row>
    <row r="156" spans="1:22" x14ac:dyDescent="0.2">
      <c r="A156" s="25">
        <v>41122</v>
      </c>
      <c r="B156" s="7">
        <v>611</v>
      </c>
      <c r="C156" s="26">
        <v>12593</v>
      </c>
      <c r="D156" s="26">
        <v>1324400851</v>
      </c>
      <c r="E156" s="26">
        <v>1279673353</v>
      </c>
      <c r="F156" s="26">
        <v>280383</v>
      </c>
      <c r="G156" s="26">
        <v>481682</v>
      </c>
      <c r="H156" s="32">
        <v>126.57803896751035</v>
      </c>
      <c r="I156" s="33">
        <v>40</v>
      </c>
      <c r="J156" s="27">
        <f t="shared" si="31"/>
        <v>144.4</v>
      </c>
      <c r="K156" s="27">
        <f t="shared" si="37"/>
        <v>3.5864111211647565</v>
      </c>
      <c r="L156" s="27">
        <f t="shared" si="37"/>
        <v>1.8692908246808582</v>
      </c>
      <c r="M156" s="27">
        <f t="shared" si="37"/>
        <v>-5.644408969778647</v>
      </c>
      <c r="N156" s="27">
        <f t="shared" si="37"/>
        <v>11.380221264424883</v>
      </c>
      <c r="O156" s="27">
        <f t="shared" si="37"/>
        <v>-4.707057717988028</v>
      </c>
      <c r="P156" s="27">
        <f t="shared" si="37"/>
        <v>7.553019924083304</v>
      </c>
      <c r="Q156" s="28">
        <f t="shared" si="37"/>
        <v>-0.99009900990099098</v>
      </c>
      <c r="R156" s="29">
        <f t="shared" si="32"/>
        <v>5</v>
      </c>
      <c r="S156" s="29">
        <f t="shared" si="33"/>
        <v>3</v>
      </c>
      <c r="T156" s="29">
        <f t="shared" si="34"/>
        <v>0</v>
      </c>
      <c r="U156" s="30">
        <f t="shared" si="35"/>
        <v>8</v>
      </c>
      <c r="V156" s="31">
        <f t="shared" si="36"/>
        <v>0.25</v>
      </c>
    </row>
    <row r="157" spans="1:22" x14ac:dyDescent="0.2">
      <c r="A157" s="25">
        <v>41153</v>
      </c>
      <c r="B157" s="7">
        <v>456</v>
      </c>
      <c r="C157" s="26">
        <v>11484</v>
      </c>
      <c r="D157" s="26">
        <v>1183694094</v>
      </c>
      <c r="E157" s="26">
        <v>1217523427</v>
      </c>
      <c r="F157" s="26">
        <v>109933</v>
      </c>
      <c r="G157" s="26">
        <v>413022</v>
      </c>
      <c r="H157" s="32">
        <v>112.42623853629567</v>
      </c>
      <c r="I157" s="33">
        <v>39.9</v>
      </c>
      <c r="J157" s="27">
        <f t="shared" si="31"/>
        <v>3.4013605442176909</v>
      </c>
      <c r="K157" s="27">
        <f t="shared" ref="K157:Q172" si="38">IF(C157="","",((C157/C145)-1)*100)</f>
        <v>-6.3142437591776845</v>
      </c>
      <c r="L157" s="27">
        <f t="shared" si="38"/>
        <v>5.5909738904377004</v>
      </c>
      <c r="M157" s="27">
        <f t="shared" si="38"/>
        <v>-8.9962385494365975</v>
      </c>
      <c r="N157" s="27">
        <f t="shared" si="38"/>
        <v>4.9619996944699096</v>
      </c>
      <c r="O157" s="27">
        <f t="shared" si="38"/>
        <v>-5.2669243207908556</v>
      </c>
      <c r="P157" s="27">
        <f t="shared" si="38"/>
        <v>2.9653625054383737</v>
      </c>
      <c r="Q157" s="28">
        <f t="shared" si="38"/>
        <v>-0.74626865671643117</v>
      </c>
      <c r="R157" s="29">
        <f t="shared" si="32"/>
        <v>4</v>
      </c>
      <c r="S157" s="29">
        <f t="shared" si="33"/>
        <v>4</v>
      </c>
      <c r="T157" s="29">
        <f t="shared" si="34"/>
        <v>0</v>
      </c>
      <c r="U157" s="30">
        <f t="shared" si="35"/>
        <v>8</v>
      </c>
      <c r="V157" s="31">
        <f t="shared" si="36"/>
        <v>0</v>
      </c>
    </row>
    <row r="158" spans="1:22" x14ac:dyDescent="0.2">
      <c r="A158" s="25">
        <v>41183</v>
      </c>
      <c r="B158" s="7">
        <v>592</v>
      </c>
      <c r="C158" s="26">
        <v>12087</v>
      </c>
      <c r="D158" s="26">
        <v>1186797073</v>
      </c>
      <c r="E158" s="26">
        <v>1096096796</v>
      </c>
      <c r="F158" s="26">
        <v>101421</v>
      </c>
      <c r="G158" s="26">
        <v>461507</v>
      </c>
      <c r="H158" s="32">
        <v>105.93269681217912</v>
      </c>
      <c r="I158" s="33">
        <v>40.1</v>
      </c>
      <c r="J158" s="27">
        <f t="shared" si="31"/>
        <v>216.57754010695189</v>
      </c>
      <c r="K158" s="27">
        <f t="shared" si="38"/>
        <v>2.3628048780487854</v>
      </c>
      <c r="L158" s="27">
        <f t="shared" si="38"/>
        <v>-16.884344732871526</v>
      </c>
      <c r="M158" s="27">
        <f t="shared" si="38"/>
        <v>-15.493860875490462</v>
      </c>
      <c r="N158" s="27">
        <f t="shared" si="38"/>
        <v>-4.2339832869080833</v>
      </c>
      <c r="O158" s="27">
        <f t="shared" si="38"/>
        <v>-5.9764649316888079</v>
      </c>
      <c r="P158" s="27">
        <f t="shared" si="38"/>
        <v>5.3340361551916571</v>
      </c>
      <c r="Q158" s="28">
        <f t="shared" si="38"/>
        <v>-1.2315270935960632</v>
      </c>
      <c r="R158" s="29">
        <f t="shared" si="32"/>
        <v>3</v>
      </c>
      <c r="S158" s="29">
        <f t="shared" si="33"/>
        <v>5</v>
      </c>
      <c r="T158" s="29">
        <f t="shared" si="34"/>
        <v>0</v>
      </c>
      <c r="U158" s="30">
        <f t="shared" si="35"/>
        <v>8</v>
      </c>
      <c r="V158" s="31">
        <f t="shared" si="36"/>
        <v>-0.25</v>
      </c>
    </row>
    <row r="159" spans="1:22" x14ac:dyDescent="0.2">
      <c r="A159" s="25">
        <v>41214</v>
      </c>
      <c r="B159" s="7">
        <v>369</v>
      </c>
      <c r="C159" s="26">
        <v>12470</v>
      </c>
      <c r="D159" s="26">
        <v>1280964809</v>
      </c>
      <c r="E159" s="26">
        <v>1113431260</v>
      </c>
      <c r="F159" s="26">
        <v>83363</v>
      </c>
      <c r="G159" s="26">
        <v>451706</v>
      </c>
      <c r="H159" s="32">
        <v>108.11013085951288</v>
      </c>
      <c r="I159" s="33">
        <v>40.799999999999997</v>
      </c>
      <c r="J159" s="27">
        <f t="shared" si="31"/>
        <v>36.666666666666671</v>
      </c>
      <c r="K159" s="27">
        <f t="shared" si="38"/>
        <v>5.4099746407438642</v>
      </c>
      <c r="L159" s="27">
        <f t="shared" si="38"/>
        <v>-4.4068439923401588</v>
      </c>
      <c r="M159" s="27">
        <f t="shared" si="38"/>
        <v>-10.049117684174313</v>
      </c>
      <c r="N159" s="27">
        <f t="shared" si="38"/>
        <v>3.5552353386914426</v>
      </c>
      <c r="O159" s="27">
        <f t="shared" si="38"/>
        <v>1.2614357546533173</v>
      </c>
      <c r="P159" s="27">
        <f t="shared" si="38"/>
        <v>0.45072223518758392</v>
      </c>
      <c r="Q159" s="28">
        <f t="shared" si="38"/>
        <v>0.24570024570023108</v>
      </c>
      <c r="R159" s="29">
        <f t="shared" si="32"/>
        <v>6</v>
      </c>
      <c r="S159" s="29">
        <f t="shared" si="33"/>
        <v>2</v>
      </c>
      <c r="T159" s="29">
        <f t="shared" si="34"/>
        <v>0</v>
      </c>
      <c r="U159" s="30">
        <f t="shared" si="35"/>
        <v>8</v>
      </c>
      <c r="V159" s="31">
        <f t="shared" si="36"/>
        <v>0.5</v>
      </c>
    </row>
    <row r="160" spans="1:22" x14ac:dyDescent="0.2">
      <c r="A160" s="25">
        <v>41244</v>
      </c>
      <c r="B160" s="7">
        <v>569</v>
      </c>
      <c r="C160" s="26">
        <v>12214</v>
      </c>
      <c r="D160" s="26">
        <v>1422780309</v>
      </c>
      <c r="E160" s="26">
        <v>1164585859</v>
      </c>
      <c r="F160" s="26">
        <v>108843</v>
      </c>
      <c r="G160" s="26">
        <v>421065</v>
      </c>
      <c r="H160" s="32">
        <v>106.28818082588683</v>
      </c>
      <c r="I160" s="33">
        <v>41.1</v>
      </c>
      <c r="J160" s="27">
        <f t="shared" si="31"/>
        <v>124.90118577075097</v>
      </c>
      <c r="K160" s="27">
        <f t="shared" si="38"/>
        <v>-8.0548027702499247</v>
      </c>
      <c r="L160" s="27">
        <f t="shared" si="38"/>
        <v>-2.8425972631769825</v>
      </c>
      <c r="M160" s="27">
        <f t="shared" si="38"/>
        <v>-10.244708580979722</v>
      </c>
      <c r="N160" s="27">
        <f t="shared" si="38"/>
        <v>-5.7962610351393495</v>
      </c>
      <c r="O160" s="27">
        <f t="shared" si="38"/>
        <v>-2.0599133329146535</v>
      </c>
      <c r="P160" s="27">
        <f t="shared" si="38"/>
        <v>3.9899358243181915</v>
      </c>
      <c r="Q160" s="28">
        <f t="shared" si="38"/>
        <v>0.98280098280096873</v>
      </c>
      <c r="R160" s="29">
        <f t="shared" si="32"/>
        <v>3</v>
      </c>
      <c r="S160" s="29">
        <f t="shared" si="33"/>
        <v>5</v>
      </c>
      <c r="T160" s="29">
        <f t="shared" si="34"/>
        <v>0</v>
      </c>
      <c r="U160" s="30">
        <f t="shared" si="35"/>
        <v>8</v>
      </c>
      <c r="V160" s="31">
        <f t="shared" si="36"/>
        <v>-0.25</v>
      </c>
    </row>
    <row r="161" spans="1:22" x14ac:dyDescent="0.2">
      <c r="A161" s="25">
        <v>41275</v>
      </c>
      <c r="B161" s="7">
        <v>263</v>
      </c>
      <c r="C161" s="26">
        <v>12296</v>
      </c>
      <c r="D161" s="26">
        <v>1489389263</v>
      </c>
      <c r="E161" s="26">
        <v>1077541233</v>
      </c>
      <c r="F161" s="26">
        <v>62595</v>
      </c>
      <c r="G161" s="26">
        <v>385256</v>
      </c>
      <c r="H161" s="32">
        <v>102.99954270753115</v>
      </c>
      <c r="I161" s="33">
        <v>40.5</v>
      </c>
      <c r="J161" s="27">
        <f t="shared" si="31"/>
        <v>70.779220779220793</v>
      </c>
      <c r="K161" s="27">
        <f t="shared" si="38"/>
        <v>8.6603039943442983</v>
      </c>
      <c r="L161" s="27">
        <f t="shared" si="38"/>
        <v>29.874558662353913</v>
      </c>
      <c r="M161" s="27">
        <f t="shared" si="38"/>
        <v>-8.9361197634097991</v>
      </c>
      <c r="N161" s="27">
        <f t="shared" si="38"/>
        <v>20.190092165898619</v>
      </c>
      <c r="O161" s="27">
        <f t="shared" si="38"/>
        <v>-1.4819038948883922</v>
      </c>
      <c r="P161" s="27">
        <f t="shared" si="38"/>
        <v>0.88506102662517794</v>
      </c>
      <c r="Q161" s="28">
        <f t="shared" si="38"/>
        <v>0.99750623441396957</v>
      </c>
      <c r="R161" s="29">
        <f t="shared" si="32"/>
        <v>6</v>
      </c>
      <c r="S161" s="29">
        <f t="shared" si="33"/>
        <v>2</v>
      </c>
      <c r="T161" s="29">
        <f t="shared" si="34"/>
        <v>0</v>
      </c>
      <c r="U161" s="30">
        <f t="shared" si="35"/>
        <v>8</v>
      </c>
      <c r="V161" s="31">
        <f t="shared" si="36"/>
        <v>0.5</v>
      </c>
    </row>
    <row r="162" spans="1:22" x14ac:dyDescent="0.2">
      <c r="A162" s="25">
        <v>41306</v>
      </c>
      <c r="B162" s="7">
        <v>253</v>
      </c>
      <c r="C162" s="26">
        <v>10557</v>
      </c>
      <c r="D162" s="26">
        <v>1176699809</v>
      </c>
      <c r="E162" s="26">
        <v>1012862740</v>
      </c>
      <c r="F162" s="26">
        <v>70455</v>
      </c>
      <c r="G162" s="26">
        <v>369386</v>
      </c>
      <c r="H162" s="32">
        <v>103.61158710541282</v>
      </c>
      <c r="I162" s="33">
        <v>40</v>
      </c>
      <c r="J162" s="27">
        <f t="shared" si="31"/>
        <v>-38.292682926829272</v>
      </c>
      <c r="K162" s="27">
        <f t="shared" si="38"/>
        <v>-1.5205223880596974</v>
      </c>
      <c r="L162" s="27">
        <f t="shared" si="38"/>
        <v>-4.1054626664148941</v>
      </c>
      <c r="M162" s="27">
        <f t="shared" si="38"/>
        <v>-20.128970411606918</v>
      </c>
      <c r="N162" s="27">
        <f t="shared" si="38"/>
        <v>-29.29115524733794</v>
      </c>
      <c r="O162" s="27">
        <f t="shared" si="38"/>
        <v>-7.4246073416522336</v>
      </c>
      <c r="P162" s="27">
        <f t="shared" si="38"/>
        <v>0.50588627792143015</v>
      </c>
      <c r="Q162" s="28">
        <f t="shared" si="38"/>
        <v>-1.2345679012345734</v>
      </c>
      <c r="R162" s="29">
        <f t="shared" si="32"/>
        <v>1</v>
      </c>
      <c r="S162" s="29">
        <f t="shared" si="33"/>
        <v>7</v>
      </c>
      <c r="T162" s="29">
        <f t="shared" si="34"/>
        <v>0</v>
      </c>
      <c r="U162" s="30">
        <f t="shared" si="35"/>
        <v>8</v>
      </c>
      <c r="V162" s="31">
        <f t="shared" si="36"/>
        <v>-0.75</v>
      </c>
    </row>
    <row r="163" spans="1:22" x14ac:dyDescent="0.2">
      <c r="A163" s="25">
        <v>41334</v>
      </c>
      <c r="B163" s="7">
        <v>607</v>
      </c>
      <c r="C163" s="26">
        <v>7102</v>
      </c>
      <c r="D163" s="26">
        <v>1535527904</v>
      </c>
      <c r="E163" s="26">
        <v>1295840132</v>
      </c>
      <c r="F163" s="26">
        <v>98932</v>
      </c>
      <c r="G163" s="26">
        <v>446686</v>
      </c>
      <c r="H163" s="32">
        <v>102.52561354336333</v>
      </c>
      <c r="I163" s="33">
        <v>40.700000000000003</v>
      </c>
      <c r="J163" s="27">
        <f t="shared" si="31"/>
        <v>143.77510040160644</v>
      </c>
      <c r="K163" s="27">
        <f t="shared" si="38"/>
        <v>-42.151991528875129</v>
      </c>
      <c r="L163" s="27">
        <f t="shared" si="38"/>
        <v>-4.8002631802372075</v>
      </c>
      <c r="M163" s="27">
        <f t="shared" si="38"/>
        <v>-3.9108317880836352</v>
      </c>
      <c r="N163" s="27">
        <f t="shared" si="38"/>
        <v>18.465830848630716</v>
      </c>
      <c r="O163" s="27">
        <f t="shared" si="38"/>
        <v>-5.1875719022087541</v>
      </c>
      <c r="P163" s="27">
        <f t="shared" si="38"/>
        <v>-1.11673984434697</v>
      </c>
      <c r="Q163" s="28">
        <f t="shared" si="38"/>
        <v>0.49382716049384268</v>
      </c>
      <c r="R163" s="29">
        <f t="shared" si="32"/>
        <v>3</v>
      </c>
      <c r="S163" s="29">
        <f t="shared" si="33"/>
        <v>5</v>
      </c>
      <c r="T163" s="29">
        <f t="shared" si="34"/>
        <v>0</v>
      </c>
      <c r="U163" s="30">
        <f t="shared" si="35"/>
        <v>8</v>
      </c>
      <c r="V163" s="31">
        <f t="shared" si="36"/>
        <v>-0.25</v>
      </c>
    </row>
    <row r="164" spans="1:22" x14ac:dyDescent="0.2">
      <c r="A164" s="25">
        <v>41365</v>
      </c>
      <c r="B164" s="7">
        <v>364</v>
      </c>
      <c r="C164" s="26">
        <v>11242</v>
      </c>
      <c r="D164" s="26">
        <v>1577431044</v>
      </c>
      <c r="E164" s="26">
        <v>1156382006</v>
      </c>
      <c r="F164" s="26">
        <v>149923</v>
      </c>
      <c r="G164" s="26">
        <v>459629</v>
      </c>
      <c r="H164" s="32">
        <v>111.76550377057761</v>
      </c>
      <c r="I164" s="33">
        <v>40.9</v>
      </c>
      <c r="J164" s="27">
        <f t="shared" si="31"/>
        <v>46.184738955823292</v>
      </c>
      <c r="K164" s="27">
        <f t="shared" si="38"/>
        <v>-1.1083743842364546</v>
      </c>
      <c r="L164" s="27">
        <f t="shared" si="38"/>
        <v>21.717714735696546</v>
      </c>
      <c r="M164" s="27">
        <f t="shared" si="38"/>
        <v>-8.0707199043622992</v>
      </c>
      <c r="N164" s="27">
        <f t="shared" si="38"/>
        <v>-19.10571299074094</v>
      </c>
      <c r="O164" s="27">
        <f t="shared" si="38"/>
        <v>-1.4462641570928025</v>
      </c>
      <c r="P164" s="27">
        <f t="shared" si="38"/>
        <v>5.4094313425087526</v>
      </c>
      <c r="Q164" s="28">
        <f t="shared" si="38"/>
        <v>0.98765432098764094</v>
      </c>
      <c r="R164" s="29">
        <f t="shared" si="32"/>
        <v>4</v>
      </c>
      <c r="S164" s="29">
        <f t="shared" si="33"/>
        <v>4</v>
      </c>
      <c r="T164" s="29">
        <f t="shared" si="34"/>
        <v>0</v>
      </c>
      <c r="U164" s="30">
        <f t="shared" si="35"/>
        <v>8</v>
      </c>
      <c r="V164" s="31">
        <f t="shared" si="36"/>
        <v>0</v>
      </c>
    </row>
    <row r="165" spans="1:22" x14ac:dyDescent="0.2">
      <c r="A165" s="25">
        <v>41395</v>
      </c>
      <c r="B165" s="7">
        <v>488</v>
      </c>
      <c r="C165" s="26">
        <v>11678</v>
      </c>
      <c r="D165" s="26">
        <v>1263485183</v>
      </c>
      <c r="E165" s="26">
        <v>1213345210</v>
      </c>
      <c r="F165" s="26">
        <v>154954</v>
      </c>
      <c r="G165" s="26">
        <v>483655</v>
      </c>
      <c r="H165" s="32">
        <v>110.29953049159893</v>
      </c>
      <c r="I165" s="33">
        <v>40.6</v>
      </c>
      <c r="J165" s="27">
        <f t="shared" si="31"/>
        <v>36.312849162011162</v>
      </c>
      <c r="K165" s="27">
        <f t="shared" si="38"/>
        <v>-4.302220765385556</v>
      </c>
      <c r="L165" s="27">
        <f t="shared" si="38"/>
        <v>-15.908332034678086</v>
      </c>
      <c r="M165" s="27">
        <f t="shared" si="38"/>
        <v>-3.7663412383124872</v>
      </c>
      <c r="N165" s="27">
        <f t="shared" si="38"/>
        <v>1.2446994099928776</v>
      </c>
      <c r="O165" s="27">
        <f t="shared" si="38"/>
        <v>0.75809973000899866</v>
      </c>
      <c r="P165" s="27">
        <f t="shared" si="38"/>
        <v>0.54977812364500611</v>
      </c>
      <c r="Q165" s="28">
        <f t="shared" si="38"/>
        <v>0</v>
      </c>
      <c r="R165" s="29">
        <f t="shared" si="32"/>
        <v>4</v>
      </c>
      <c r="S165" s="29">
        <f t="shared" si="33"/>
        <v>3</v>
      </c>
      <c r="T165" s="29">
        <f t="shared" si="34"/>
        <v>1</v>
      </c>
      <c r="U165" s="30">
        <f t="shared" si="35"/>
        <v>8</v>
      </c>
      <c r="V165" s="31">
        <f t="shared" si="36"/>
        <v>0.125</v>
      </c>
    </row>
    <row r="166" spans="1:22" x14ac:dyDescent="0.2">
      <c r="A166" s="25">
        <v>41426</v>
      </c>
      <c r="B166" s="7">
        <v>398</v>
      </c>
      <c r="C166" s="26">
        <v>10791</v>
      </c>
      <c r="D166" s="26">
        <v>1394166726</v>
      </c>
      <c r="E166" s="26">
        <v>1146289563</v>
      </c>
      <c r="F166" s="26">
        <v>170395</v>
      </c>
      <c r="G166" s="26">
        <v>457994</v>
      </c>
      <c r="H166" s="32">
        <v>114.64332216685146</v>
      </c>
      <c r="I166" s="33">
        <v>41.1</v>
      </c>
      <c r="J166" s="27">
        <f t="shared" si="31"/>
        <v>-49.747474747474755</v>
      </c>
      <c r="K166" s="27">
        <f t="shared" si="38"/>
        <v>-9.0518331226295814</v>
      </c>
      <c r="L166" s="27">
        <f t="shared" si="38"/>
        <v>-7.6294819582745532</v>
      </c>
      <c r="M166" s="27">
        <f t="shared" si="38"/>
        <v>-8.6640417542561252</v>
      </c>
      <c r="N166" s="27">
        <f t="shared" si="38"/>
        <v>-1.1320251122741487</v>
      </c>
      <c r="O166" s="27">
        <f t="shared" si="38"/>
        <v>-1.9868258295918095</v>
      </c>
      <c r="P166" s="27">
        <f t="shared" si="38"/>
        <v>0.43075477510774451</v>
      </c>
      <c r="Q166" s="28">
        <f t="shared" si="38"/>
        <v>0.73529411764707842</v>
      </c>
      <c r="R166" s="29">
        <f t="shared" si="32"/>
        <v>2</v>
      </c>
      <c r="S166" s="29">
        <f t="shared" si="33"/>
        <v>6</v>
      </c>
      <c r="T166" s="29">
        <f t="shared" si="34"/>
        <v>0</v>
      </c>
      <c r="U166" s="30">
        <f t="shared" si="35"/>
        <v>8</v>
      </c>
      <c r="V166" s="31">
        <f t="shared" si="36"/>
        <v>-0.5</v>
      </c>
    </row>
    <row r="167" spans="1:22" x14ac:dyDescent="0.2">
      <c r="A167" s="25">
        <v>41456</v>
      </c>
      <c r="B167" s="7">
        <v>456</v>
      </c>
      <c r="C167" s="26">
        <v>10710.56</v>
      </c>
      <c r="D167" s="26">
        <v>1260171979</v>
      </c>
      <c r="E167" s="26">
        <v>1245950924</v>
      </c>
      <c r="F167" s="26">
        <v>249720</v>
      </c>
      <c r="G167" s="26">
        <v>472996</v>
      </c>
      <c r="H167" s="32">
        <v>122.19915485636676</v>
      </c>
      <c r="I167" s="33">
        <v>40.799999999999997</v>
      </c>
      <c r="J167" s="27">
        <f t="shared" si="31"/>
        <v>13.432835820895516</v>
      </c>
      <c r="K167" s="27">
        <f t="shared" si="38"/>
        <v>-2.1777331263129085</v>
      </c>
      <c r="L167" s="27">
        <f t="shared" si="38"/>
        <v>6.9877253484590618</v>
      </c>
      <c r="M167" s="27">
        <f t="shared" si="38"/>
        <v>-6.1328870342343915</v>
      </c>
      <c r="N167" s="27">
        <f t="shared" si="38"/>
        <v>-4.432784927842393</v>
      </c>
      <c r="O167" s="27">
        <f t="shared" si="38"/>
        <v>-1.6587175190342918</v>
      </c>
      <c r="P167" s="27">
        <f t="shared" si="38"/>
        <v>3.2516075512481146</v>
      </c>
      <c r="Q167" s="28">
        <f t="shared" si="38"/>
        <v>0.99009900990099098</v>
      </c>
      <c r="R167" s="29">
        <f t="shared" si="32"/>
        <v>4</v>
      </c>
      <c r="S167" s="29">
        <f t="shared" si="33"/>
        <v>4</v>
      </c>
      <c r="T167" s="29">
        <f t="shared" si="34"/>
        <v>0</v>
      </c>
      <c r="U167" s="30">
        <f t="shared" si="35"/>
        <v>8</v>
      </c>
      <c r="V167" s="31">
        <f t="shared" si="36"/>
        <v>0</v>
      </c>
    </row>
    <row r="168" spans="1:22" x14ac:dyDescent="0.2">
      <c r="A168" s="25">
        <v>41487</v>
      </c>
      <c r="B168" s="7">
        <v>902</v>
      </c>
      <c r="C168" s="26">
        <v>11558.096</v>
      </c>
      <c r="D168" s="26">
        <v>1397426219</v>
      </c>
      <c r="E168" s="26">
        <v>1287196488</v>
      </c>
      <c r="F168" s="26">
        <v>267587</v>
      </c>
      <c r="G168" s="26">
        <v>480501</v>
      </c>
      <c r="H168" s="32">
        <v>123.40637156096112</v>
      </c>
      <c r="I168" s="33">
        <v>41.9</v>
      </c>
      <c r="J168" s="27">
        <f t="shared" si="31"/>
        <v>47.626841243862515</v>
      </c>
      <c r="K168" s="27">
        <f t="shared" si="38"/>
        <v>-8.2180894147542372</v>
      </c>
      <c r="L168" s="27">
        <f t="shared" si="38"/>
        <v>5.5138418209911055</v>
      </c>
      <c r="M168" s="27">
        <f t="shared" si="38"/>
        <v>0.58789494853221935</v>
      </c>
      <c r="N168" s="27">
        <f t="shared" si="38"/>
        <v>-4.5637574317986429</v>
      </c>
      <c r="O168" s="27">
        <f t="shared" si="38"/>
        <v>-0.24518250630083394</v>
      </c>
      <c r="P168" s="27">
        <f t="shared" si="38"/>
        <v>-2.5057011725101219</v>
      </c>
      <c r="Q168" s="28">
        <f t="shared" si="38"/>
        <v>4.7499999999999876</v>
      </c>
      <c r="R168" s="29">
        <f t="shared" si="32"/>
        <v>4</v>
      </c>
      <c r="S168" s="29">
        <f t="shared" si="33"/>
        <v>4</v>
      </c>
      <c r="T168" s="29">
        <f t="shared" si="34"/>
        <v>0</v>
      </c>
      <c r="U168" s="30">
        <f t="shared" si="35"/>
        <v>8</v>
      </c>
      <c r="V168" s="31">
        <f t="shared" si="36"/>
        <v>0</v>
      </c>
    </row>
    <row r="169" spans="1:22" x14ac:dyDescent="0.2">
      <c r="A169" s="25">
        <v>41518</v>
      </c>
      <c r="B169" s="7">
        <v>328</v>
      </c>
      <c r="C169" s="26">
        <v>11055</v>
      </c>
      <c r="D169" s="26">
        <v>1354931107</v>
      </c>
      <c r="E169" s="26">
        <v>1129605129</v>
      </c>
      <c r="F169" s="26">
        <v>99466</v>
      </c>
      <c r="G169" s="26">
        <v>416222</v>
      </c>
      <c r="H169" s="32">
        <v>114.3478802329461</v>
      </c>
      <c r="I169" s="33">
        <v>41.5</v>
      </c>
      <c r="J169" s="27">
        <f t="shared" si="31"/>
        <v>-28.07017543859649</v>
      </c>
      <c r="K169" s="27">
        <f t="shared" si="38"/>
        <v>-3.7356321839080442</v>
      </c>
      <c r="L169" s="27">
        <f t="shared" si="38"/>
        <v>14.466323171500095</v>
      </c>
      <c r="M169" s="27">
        <f t="shared" si="38"/>
        <v>-7.2210764943252297</v>
      </c>
      <c r="N169" s="27">
        <f t="shared" si="38"/>
        <v>-9.5212538546205376</v>
      </c>
      <c r="O169" s="27">
        <f t="shared" si="38"/>
        <v>0.77477713051605779</v>
      </c>
      <c r="P169" s="27">
        <f t="shared" si="38"/>
        <v>1.7092466328756828</v>
      </c>
      <c r="Q169" s="28">
        <f t="shared" si="38"/>
        <v>4.0100250626566414</v>
      </c>
      <c r="R169" s="29">
        <f t="shared" si="32"/>
        <v>4</v>
      </c>
      <c r="S169" s="29">
        <f t="shared" si="33"/>
        <v>4</v>
      </c>
      <c r="T169" s="29">
        <f t="shared" si="34"/>
        <v>0</v>
      </c>
      <c r="U169" s="30">
        <f t="shared" si="35"/>
        <v>8</v>
      </c>
      <c r="V169" s="31">
        <f t="shared" si="36"/>
        <v>0</v>
      </c>
    </row>
    <row r="170" spans="1:22" x14ac:dyDescent="0.2">
      <c r="A170" s="25">
        <v>41548</v>
      </c>
      <c r="B170" s="7">
        <v>544</v>
      </c>
      <c r="C170" s="26">
        <v>12170</v>
      </c>
      <c r="D170" s="26">
        <v>1335675530</v>
      </c>
      <c r="E170" s="26">
        <v>1073358208</v>
      </c>
      <c r="F170" s="26">
        <v>98137</v>
      </c>
      <c r="G170" s="26">
        <v>478347</v>
      </c>
      <c r="H170" s="32">
        <v>110.27869072127315</v>
      </c>
      <c r="I170" s="33">
        <v>41</v>
      </c>
      <c r="J170" s="27">
        <f t="shared" si="31"/>
        <v>-8.1081081081081035</v>
      </c>
      <c r="K170" s="27">
        <f t="shared" si="38"/>
        <v>0.68668817738066767</v>
      </c>
      <c r="L170" s="27">
        <f t="shared" si="38"/>
        <v>12.544558828718987</v>
      </c>
      <c r="M170" s="27">
        <f t="shared" si="38"/>
        <v>-2.0745054709566002</v>
      </c>
      <c r="N170" s="27">
        <f t="shared" si="38"/>
        <v>-3.2379881878506378</v>
      </c>
      <c r="O170" s="27">
        <f t="shared" si="38"/>
        <v>3.6489154010665104</v>
      </c>
      <c r="P170" s="27">
        <f t="shared" si="38"/>
        <v>4.1025991406596241</v>
      </c>
      <c r="Q170" s="28">
        <f t="shared" si="38"/>
        <v>2.244389027431426</v>
      </c>
      <c r="R170" s="29">
        <f t="shared" si="32"/>
        <v>5</v>
      </c>
      <c r="S170" s="29">
        <f t="shared" si="33"/>
        <v>3</v>
      </c>
      <c r="T170" s="29">
        <f t="shared" si="34"/>
        <v>0</v>
      </c>
      <c r="U170" s="30">
        <f t="shared" si="35"/>
        <v>8</v>
      </c>
      <c r="V170" s="31">
        <f t="shared" si="36"/>
        <v>0.25</v>
      </c>
    </row>
    <row r="171" spans="1:22" x14ac:dyDescent="0.2">
      <c r="A171" s="25">
        <v>41579</v>
      </c>
      <c r="B171" s="7">
        <v>290</v>
      </c>
      <c r="C171" s="26">
        <v>10563</v>
      </c>
      <c r="D171" s="26">
        <v>1459700259</v>
      </c>
      <c r="E171" s="26">
        <v>1137574011</v>
      </c>
      <c r="F171" s="26">
        <v>84873</v>
      </c>
      <c r="G171" s="26">
        <v>467254</v>
      </c>
      <c r="H171" s="32">
        <v>101.96445746091722</v>
      </c>
      <c r="I171" s="33">
        <v>42</v>
      </c>
      <c r="J171" s="27">
        <f t="shared" si="31"/>
        <v>-21.409214092140928</v>
      </c>
      <c r="K171" s="27">
        <f t="shared" si="38"/>
        <v>-15.292702485966315</v>
      </c>
      <c r="L171" s="27">
        <f t="shared" si="38"/>
        <v>13.953189716392899</v>
      </c>
      <c r="M171" s="27">
        <f t="shared" si="38"/>
        <v>2.1683198476033505</v>
      </c>
      <c r="N171" s="27">
        <f t="shared" si="38"/>
        <v>1.8113551575638986</v>
      </c>
      <c r="O171" s="27">
        <f t="shared" si="38"/>
        <v>3.442061872102653</v>
      </c>
      <c r="P171" s="27">
        <f t="shared" si="38"/>
        <v>-5.6846415314970367</v>
      </c>
      <c r="Q171" s="28">
        <f t="shared" si="38"/>
        <v>2.941176470588247</v>
      </c>
      <c r="R171" s="29">
        <f t="shared" si="32"/>
        <v>5</v>
      </c>
      <c r="S171" s="29">
        <f t="shared" si="33"/>
        <v>3</v>
      </c>
      <c r="T171" s="29">
        <f t="shared" si="34"/>
        <v>0</v>
      </c>
      <c r="U171" s="30">
        <f t="shared" si="35"/>
        <v>8</v>
      </c>
      <c r="V171" s="31">
        <f t="shared" si="36"/>
        <v>0.25</v>
      </c>
    </row>
    <row r="172" spans="1:22" x14ac:dyDescent="0.2">
      <c r="A172" s="25">
        <v>41609</v>
      </c>
      <c r="B172" s="7">
        <v>331</v>
      </c>
      <c r="C172" s="26">
        <v>12149</v>
      </c>
      <c r="D172" s="26">
        <v>1182073570</v>
      </c>
      <c r="E172" s="26">
        <v>1002195237</v>
      </c>
      <c r="F172" s="26">
        <v>99328</v>
      </c>
      <c r="G172" s="26">
        <v>504049</v>
      </c>
      <c r="H172" s="32">
        <v>109.60523658929742</v>
      </c>
      <c r="I172" s="33">
        <v>42</v>
      </c>
      <c r="J172" s="27">
        <f t="shared" si="31"/>
        <v>-41.82776801405975</v>
      </c>
      <c r="K172" s="27">
        <f t="shared" si="38"/>
        <v>-0.53217619125593973</v>
      </c>
      <c r="L172" s="27">
        <f t="shared" si="38"/>
        <v>-16.918053860977356</v>
      </c>
      <c r="M172" s="27">
        <f t="shared" si="38"/>
        <v>-13.94406610255775</v>
      </c>
      <c r="N172" s="27">
        <f t="shared" si="38"/>
        <v>-8.7419494133752274</v>
      </c>
      <c r="O172" s="27">
        <f t="shared" si="38"/>
        <v>19.708121073943463</v>
      </c>
      <c r="P172" s="27">
        <f t="shared" si="38"/>
        <v>3.1208133751431388</v>
      </c>
      <c r="Q172" s="28">
        <f t="shared" si="38"/>
        <v>2.1897810218977964</v>
      </c>
      <c r="R172" s="29">
        <f t="shared" si="32"/>
        <v>3</v>
      </c>
      <c r="S172" s="29">
        <f t="shared" si="33"/>
        <v>5</v>
      </c>
      <c r="T172" s="29">
        <f t="shared" si="34"/>
        <v>0</v>
      </c>
      <c r="U172" s="30">
        <f t="shared" si="35"/>
        <v>8</v>
      </c>
      <c r="V172" s="31">
        <f t="shared" si="36"/>
        <v>-0.25</v>
      </c>
    </row>
    <row r="173" spans="1:22" x14ac:dyDescent="0.2">
      <c r="A173" s="25">
        <v>41640</v>
      </c>
      <c r="B173" s="7">
        <v>533</v>
      </c>
      <c r="C173" s="26">
        <v>10637</v>
      </c>
      <c r="D173" s="26">
        <v>1312758477</v>
      </c>
      <c r="E173" s="26">
        <v>975917248</v>
      </c>
      <c r="F173" s="26">
        <v>50802</v>
      </c>
      <c r="G173" s="26">
        <v>421045</v>
      </c>
      <c r="H173" s="32">
        <v>105.12175325568171</v>
      </c>
      <c r="I173" s="33">
        <v>42</v>
      </c>
      <c r="J173" s="27">
        <f t="shared" si="31"/>
        <v>102.66159695817491</v>
      </c>
      <c r="K173" s="27">
        <f t="shared" ref="K173:Q188" si="39">IF(C173="","",((C173/C161)-1)*100)</f>
        <v>-13.492192582953811</v>
      </c>
      <c r="L173" s="27">
        <f t="shared" si="39"/>
        <v>-11.859276173659373</v>
      </c>
      <c r="M173" s="27">
        <f t="shared" si="39"/>
        <v>-9.4310994222529203</v>
      </c>
      <c r="N173" s="27">
        <f t="shared" si="39"/>
        <v>-18.84016295231249</v>
      </c>
      <c r="O173" s="27">
        <f t="shared" si="39"/>
        <v>9.28966713042756</v>
      </c>
      <c r="P173" s="27">
        <f t="shared" si="39"/>
        <v>2.0604077380970587</v>
      </c>
      <c r="Q173" s="28">
        <f t="shared" si="39"/>
        <v>3.7037037037036979</v>
      </c>
      <c r="R173" s="29">
        <f t="shared" si="32"/>
        <v>4</v>
      </c>
      <c r="S173" s="29">
        <f t="shared" si="33"/>
        <v>4</v>
      </c>
      <c r="T173" s="29">
        <f t="shared" si="34"/>
        <v>0</v>
      </c>
      <c r="U173" s="30">
        <f t="shared" si="35"/>
        <v>8</v>
      </c>
      <c r="V173" s="31">
        <f t="shared" si="36"/>
        <v>0</v>
      </c>
    </row>
    <row r="174" spans="1:22" x14ac:dyDescent="0.2">
      <c r="A174" s="25">
        <v>41671</v>
      </c>
      <c r="B174" s="7">
        <v>180</v>
      </c>
      <c r="C174" s="26">
        <v>9232</v>
      </c>
      <c r="D174" s="26">
        <v>1197557332</v>
      </c>
      <c r="E174" s="26">
        <v>1005061776</v>
      </c>
      <c r="F174" s="26">
        <v>58430</v>
      </c>
      <c r="G174" s="26">
        <v>402634</v>
      </c>
      <c r="H174" s="32">
        <v>103.74128125699364</v>
      </c>
      <c r="I174" s="33">
        <v>40.299999999999997</v>
      </c>
      <c r="J174" s="27">
        <f t="shared" si="31"/>
        <v>-28.853754940711461</v>
      </c>
      <c r="K174" s="27">
        <f t="shared" si="39"/>
        <v>-12.550914085440946</v>
      </c>
      <c r="L174" s="27">
        <f t="shared" si="39"/>
        <v>1.7725440966736894</v>
      </c>
      <c r="M174" s="27">
        <f t="shared" si="39"/>
        <v>-0.77018965077143564</v>
      </c>
      <c r="N174" s="27">
        <f t="shared" si="39"/>
        <v>-17.067631821730178</v>
      </c>
      <c r="O174" s="27">
        <f t="shared" si="39"/>
        <v>9.0008825456297856</v>
      </c>
      <c r="P174" s="27">
        <f t="shared" si="39"/>
        <v>0.12517340502551377</v>
      </c>
      <c r="Q174" s="28">
        <f t="shared" si="39"/>
        <v>0.74999999999998401</v>
      </c>
      <c r="R174" s="29">
        <f t="shared" si="32"/>
        <v>4</v>
      </c>
      <c r="S174" s="29">
        <f t="shared" si="33"/>
        <v>4</v>
      </c>
      <c r="T174" s="29">
        <f t="shared" si="34"/>
        <v>0</v>
      </c>
      <c r="U174" s="30">
        <f t="shared" si="35"/>
        <v>8</v>
      </c>
      <c r="V174" s="31">
        <f t="shared" si="36"/>
        <v>0</v>
      </c>
    </row>
    <row r="175" spans="1:22" x14ac:dyDescent="0.2">
      <c r="A175" s="25">
        <v>41699</v>
      </c>
      <c r="B175" s="7">
        <v>249</v>
      </c>
      <c r="C175" s="26">
        <v>10223</v>
      </c>
      <c r="D175" s="26">
        <v>1627094096</v>
      </c>
      <c r="E175" s="26">
        <v>1191591384</v>
      </c>
      <c r="F175" s="26">
        <v>86653</v>
      </c>
      <c r="G175" s="26">
        <v>502497</v>
      </c>
      <c r="H175" s="32">
        <v>102.8470058875216</v>
      </c>
      <c r="I175" s="33">
        <v>41.4</v>
      </c>
      <c r="J175" s="27">
        <f t="shared" si="31"/>
        <v>-58.978583196046131</v>
      </c>
      <c r="K175" s="27">
        <f t="shared" si="39"/>
        <v>43.945367502112084</v>
      </c>
      <c r="L175" s="27">
        <f t="shared" si="39"/>
        <v>5.9631734312006301</v>
      </c>
      <c r="M175" s="27">
        <f t="shared" si="39"/>
        <v>-8.0448772518800222</v>
      </c>
      <c r="N175" s="27">
        <f t="shared" si="39"/>
        <v>-12.411555411798004</v>
      </c>
      <c r="O175" s="27">
        <f t="shared" si="39"/>
        <v>12.494459195049767</v>
      </c>
      <c r="P175" s="27">
        <f t="shared" si="39"/>
        <v>0.31347517274045167</v>
      </c>
      <c r="Q175" s="28">
        <f t="shared" si="39"/>
        <v>1.7199017199017064</v>
      </c>
      <c r="R175" s="29">
        <f t="shared" si="32"/>
        <v>5</v>
      </c>
      <c r="S175" s="29">
        <f t="shared" si="33"/>
        <v>3</v>
      </c>
      <c r="T175" s="29">
        <f t="shared" si="34"/>
        <v>0</v>
      </c>
      <c r="U175" s="30">
        <f t="shared" si="35"/>
        <v>8</v>
      </c>
      <c r="V175" s="31">
        <f t="shared" si="36"/>
        <v>0.25</v>
      </c>
    </row>
    <row r="176" spans="1:22" x14ac:dyDescent="0.2">
      <c r="A176" s="25">
        <v>41730</v>
      </c>
      <c r="B176" s="7">
        <v>336</v>
      </c>
      <c r="C176" s="26">
        <v>10695</v>
      </c>
      <c r="D176" s="26">
        <v>1227423980</v>
      </c>
      <c r="E176" s="26">
        <v>1079074033</v>
      </c>
      <c r="F176" s="26">
        <v>144913</v>
      </c>
      <c r="G176" s="26">
        <v>520000</v>
      </c>
      <c r="H176" s="32">
        <v>104.23939952596081</v>
      </c>
      <c r="I176" s="33">
        <v>40</v>
      </c>
      <c r="J176" s="27">
        <f t="shared" si="31"/>
        <v>-7.6923076923076872</v>
      </c>
      <c r="K176" s="27">
        <f t="shared" si="39"/>
        <v>-4.8656822629425385</v>
      </c>
      <c r="L176" s="27">
        <f t="shared" si="39"/>
        <v>-22.188422456328937</v>
      </c>
      <c r="M176" s="27">
        <f t="shared" si="39"/>
        <v>-6.685331715547294</v>
      </c>
      <c r="N176" s="27">
        <f t="shared" si="39"/>
        <v>-3.3417154139124716</v>
      </c>
      <c r="O176" s="27">
        <f t="shared" si="39"/>
        <v>13.134723875125376</v>
      </c>
      <c r="P176" s="27">
        <f t="shared" si="39"/>
        <v>-6.733834672338368</v>
      </c>
      <c r="Q176" s="28">
        <f t="shared" si="39"/>
        <v>-2.2004889975550057</v>
      </c>
      <c r="R176" s="29">
        <f t="shared" si="32"/>
        <v>1</v>
      </c>
      <c r="S176" s="29">
        <f t="shared" si="33"/>
        <v>7</v>
      </c>
      <c r="T176" s="29">
        <f t="shared" si="34"/>
        <v>0</v>
      </c>
      <c r="U176" s="30">
        <f t="shared" si="35"/>
        <v>8</v>
      </c>
      <c r="V176" s="31">
        <f t="shared" si="36"/>
        <v>-0.75</v>
      </c>
    </row>
    <row r="177" spans="1:22" x14ac:dyDescent="0.2">
      <c r="A177" s="25">
        <v>41760</v>
      </c>
      <c r="B177" s="7">
        <v>433</v>
      </c>
      <c r="C177" s="36">
        <v>10535</v>
      </c>
      <c r="D177" s="26">
        <v>1357423406</v>
      </c>
      <c r="E177" s="26">
        <v>1178856166</v>
      </c>
      <c r="F177" s="26">
        <v>147907</v>
      </c>
      <c r="G177" s="36">
        <v>525374</v>
      </c>
      <c r="H177" s="32">
        <v>105.39296910550364</v>
      </c>
      <c r="I177" s="33">
        <v>40.4</v>
      </c>
      <c r="J177" s="27">
        <f t="shared" si="31"/>
        <v>-11.270491803278693</v>
      </c>
      <c r="K177" s="27">
        <f t="shared" si="39"/>
        <v>-9.7876348689844193</v>
      </c>
      <c r="L177" s="27">
        <f t="shared" si="39"/>
        <v>7.4348495941166881</v>
      </c>
      <c r="M177" s="27">
        <f t="shared" si="39"/>
        <v>-2.8424758029085506</v>
      </c>
      <c r="N177" s="27">
        <f t="shared" si="39"/>
        <v>-4.5478012829613945</v>
      </c>
      <c r="O177" s="27">
        <f t="shared" si="39"/>
        <v>8.6257766383062382</v>
      </c>
      <c r="P177" s="27">
        <f t="shared" si="39"/>
        <v>-4.448397345144639</v>
      </c>
      <c r="Q177" s="28">
        <f t="shared" si="39"/>
        <v>-0.49261083743843415</v>
      </c>
      <c r="R177" s="29">
        <f t="shared" si="32"/>
        <v>2</v>
      </c>
      <c r="S177" s="29">
        <f t="shared" si="33"/>
        <v>6</v>
      </c>
      <c r="T177" s="29">
        <f t="shared" si="34"/>
        <v>0</v>
      </c>
      <c r="U177" s="30">
        <f t="shared" si="35"/>
        <v>8</v>
      </c>
      <c r="V177" s="31">
        <f t="shared" si="36"/>
        <v>-0.5</v>
      </c>
    </row>
    <row r="178" spans="1:22" x14ac:dyDescent="0.2">
      <c r="A178" s="25">
        <v>41791</v>
      </c>
      <c r="B178" s="7">
        <v>1317</v>
      </c>
      <c r="C178" s="26">
        <v>9964</v>
      </c>
      <c r="D178" s="26">
        <v>1374892096</v>
      </c>
      <c r="E178" s="26">
        <v>1054009329</v>
      </c>
      <c r="F178" s="26">
        <v>172147</v>
      </c>
      <c r="G178" s="26">
        <v>500602</v>
      </c>
      <c r="H178" s="32">
        <v>110.6638801337314</v>
      </c>
      <c r="I178" s="33">
        <v>41.4</v>
      </c>
      <c r="J178" s="27">
        <f t="shared" si="31"/>
        <v>230.9045226130653</v>
      </c>
      <c r="K178" s="27">
        <f t="shared" si="39"/>
        <v>-7.6637939023260104</v>
      </c>
      <c r="L178" s="27">
        <f t="shared" si="39"/>
        <v>-1.3825197259800359</v>
      </c>
      <c r="M178" s="27">
        <f t="shared" si="39"/>
        <v>-8.0503423374535199</v>
      </c>
      <c r="N178" s="27">
        <f t="shared" si="39"/>
        <v>1.0281991842483684</v>
      </c>
      <c r="O178" s="27">
        <f t="shared" si="39"/>
        <v>9.3031786442617115</v>
      </c>
      <c r="P178" s="27">
        <f t="shared" si="39"/>
        <v>-3.4711503102888064</v>
      </c>
      <c r="Q178" s="28">
        <f t="shared" si="39"/>
        <v>0.72992700729925808</v>
      </c>
      <c r="R178" s="29">
        <f t="shared" si="32"/>
        <v>4</v>
      </c>
      <c r="S178" s="29">
        <f t="shared" si="33"/>
        <v>4</v>
      </c>
      <c r="T178" s="29">
        <f t="shared" si="34"/>
        <v>0</v>
      </c>
      <c r="U178" s="30">
        <f t="shared" si="35"/>
        <v>8</v>
      </c>
      <c r="V178" s="31">
        <f t="shared" si="36"/>
        <v>0</v>
      </c>
    </row>
    <row r="179" spans="1:22" x14ac:dyDescent="0.2">
      <c r="A179" s="25">
        <v>41821</v>
      </c>
      <c r="B179" s="7">
        <v>327</v>
      </c>
      <c r="C179" s="26">
        <v>10454</v>
      </c>
      <c r="D179" s="26">
        <v>1325630839</v>
      </c>
      <c r="E179" s="26">
        <v>1178403608</v>
      </c>
      <c r="F179" s="26">
        <v>245479</v>
      </c>
      <c r="G179" s="26">
        <v>539213</v>
      </c>
      <c r="H179" s="32">
        <v>108.33440316118291</v>
      </c>
      <c r="I179" s="33">
        <v>40.6</v>
      </c>
      <c r="J179" s="27">
        <f t="shared" si="31"/>
        <v>-28.289473684210531</v>
      </c>
      <c r="K179" s="27">
        <f t="shared" si="39"/>
        <v>-2.3953929579779154</v>
      </c>
      <c r="L179" s="27">
        <f t="shared" si="39"/>
        <v>5.1944386235237783</v>
      </c>
      <c r="M179" s="27">
        <f t="shared" si="39"/>
        <v>-5.421346434990082</v>
      </c>
      <c r="N179" s="27">
        <f t="shared" si="39"/>
        <v>-1.6983020983501573</v>
      </c>
      <c r="O179" s="27">
        <f t="shared" si="39"/>
        <v>13.999484139400753</v>
      </c>
      <c r="P179" s="27">
        <f t="shared" si="39"/>
        <v>-11.346029120643697</v>
      </c>
      <c r="Q179" s="28">
        <f t="shared" si="39"/>
        <v>-0.49019607843135971</v>
      </c>
      <c r="R179" s="29">
        <f t="shared" si="32"/>
        <v>2</v>
      </c>
      <c r="S179" s="29">
        <f t="shared" si="33"/>
        <v>6</v>
      </c>
      <c r="T179" s="29">
        <f t="shared" si="34"/>
        <v>0</v>
      </c>
      <c r="U179" s="30">
        <f t="shared" si="35"/>
        <v>8</v>
      </c>
      <c r="V179" s="31">
        <f t="shared" si="36"/>
        <v>-0.5</v>
      </c>
    </row>
    <row r="180" spans="1:22" x14ac:dyDescent="0.2">
      <c r="A180" s="25">
        <v>41852</v>
      </c>
      <c r="B180" s="7">
        <v>419</v>
      </c>
      <c r="C180" s="26">
        <v>10317</v>
      </c>
      <c r="D180" s="26">
        <v>1245608480</v>
      </c>
      <c r="E180" s="26">
        <v>1239419251</v>
      </c>
      <c r="F180" s="26">
        <v>274679</v>
      </c>
      <c r="G180" s="26">
        <v>538442</v>
      </c>
      <c r="H180" s="32">
        <v>118.80818002644506</v>
      </c>
      <c r="I180" s="33">
        <v>40</v>
      </c>
      <c r="J180" s="27">
        <f t="shared" si="31"/>
        <v>-53.547671840354759</v>
      </c>
      <c r="K180" s="27">
        <f t="shared" si="39"/>
        <v>-10.737893161641843</v>
      </c>
      <c r="L180" s="27">
        <f t="shared" si="39"/>
        <v>-10.864096933048884</v>
      </c>
      <c r="M180" s="27">
        <f t="shared" si="39"/>
        <v>-3.7117283526957534</v>
      </c>
      <c r="N180" s="27">
        <f t="shared" si="39"/>
        <v>2.6503529693146621</v>
      </c>
      <c r="O180" s="27">
        <f t="shared" si="39"/>
        <v>12.058455653578237</v>
      </c>
      <c r="P180" s="27">
        <f t="shared" si="39"/>
        <v>-3.7260568286335283</v>
      </c>
      <c r="Q180" s="28">
        <f t="shared" si="39"/>
        <v>-4.5346062052505909</v>
      </c>
      <c r="R180" s="29">
        <f t="shared" si="32"/>
        <v>2</v>
      </c>
      <c r="S180" s="29">
        <f t="shared" si="33"/>
        <v>6</v>
      </c>
      <c r="T180" s="29">
        <f t="shared" si="34"/>
        <v>0</v>
      </c>
      <c r="U180" s="30">
        <f t="shared" si="35"/>
        <v>8</v>
      </c>
      <c r="V180" s="31">
        <f t="shared" si="36"/>
        <v>-0.5</v>
      </c>
    </row>
    <row r="181" spans="1:22" x14ac:dyDescent="0.2">
      <c r="A181" s="25">
        <v>41883</v>
      </c>
      <c r="B181" s="7">
        <v>463</v>
      </c>
      <c r="C181" s="36">
        <v>10544</v>
      </c>
      <c r="D181" s="36">
        <v>1341537544</v>
      </c>
      <c r="E181" s="26">
        <v>1015414854</v>
      </c>
      <c r="F181" s="26">
        <v>98104</v>
      </c>
      <c r="G181" s="36">
        <v>451802</v>
      </c>
      <c r="H181" s="32">
        <v>114.59013961760981</v>
      </c>
      <c r="I181" s="33">
        <v>40.6</v>
      </c>
      <c r="J181" s="27">
        <f t="shared" si="31"/>
        <v>41.158536585365859</v>
      </c>
      <c r="K181" s="27">
        <f t="shared" si="39"/>
        <v>-4.6223428312980541</v>
      </c>
      <c r="L181" s="27">
        <f t="shared" si="39"/>
        <v>-0.98850509304898582</v>
      </c>
      <c r="M181" s="27">
        <f t="shared" si="39"/>
        <v>-10.108866547117101</v>
      </c>
      <c r="N181" s="27">
        <f t="shared" si="39"/>
        <v>-1.3693121267568831</v>
      </c>
      <c r="O181" s="27">
        <f t="shared" si="39"/>
        <v>8.5483227700602136</v>
      </c>
      <c r="P181" s="27">
        <f t="shared" si="39"/>
        <v>0.211861718966877</v>
      </c>
      <c r="Q181" s="28">
        <f t="shared" si="39"/>
        <v>-2.168674698795181</v>
      </c>
      <c r="R181" s="29">
        <f t="shared" si="32"/>
        <v>3</v>
      </c>
      <c r="S181" s="29">
        <f t="shared" si="33"/>
        <v>5</v>
      </c>
      <c r="T181" s="29">
        <f t="shared" si="34"/>
        <v>0</v>
      </c>
      <c r="U181" s="30">
        <f t="shared" si="35"/>
        <v>8</v>
      </c>
      <c r="V181" s="31">
        <f t="shared" si="36"/>
        <v>-0.25</v>
      </c>
    </row>
    <row r="182" spans="1:22" x14ac:dyDescent="0.2">
      <c r="A182" s="25">
        <v>41913</v>
      </c>
      <c r="B182" s="7">
        <v>433</v>
      </c>
      <c r="C182" s="36" t="s">
        <v>23</v>
      </c>
      <c r="D182" s="26">
        <v>1356946306</v>
      </c>
      <c r="E182" s="26">
        <v>1059085632</v>
      </c>
      <c r="F182" s="26">
        <v>106659</v>
      </c>
      <c r="G182" s="36">
        <v>500429</v>
      </c>
      <c r="H182" s="32">
        <v>107.75737184083506</v>
      </c>
      <c r="I182" s="33">
        <v>40.4</v>
      </c>
      <c r="J182" s="27">
        <f t="shared" si="31"/>
        <v>-20.404411764705888</v>
      </c>
      <c r="L182" s="27">
        <f t="shared" si="39"/>
        <v>1.5925107200249533</v>
      </c>
      <c r="M182" s="27">
        <f t="shared" si="39"/>
        <v>-1.3297122893012769</v>
      </c>
      <c r="N182" s="27">
        <f t="shared" si="39"/>
        <v>8.683778799025843</v>
      </c>
      <c r="O182" s="27">
        <f t="shared" si="39"/>
        <v>4.6163140983428441</v>
      </c>
      <c r="P182" s="27">
        <f t="shared" si="39"/>
        <v>-2.2863155737046781</v>
      </c>
      <c r="Q182" s="28">
        <f t="shared" si="39"/>
        <v>-1.4634146341463428</v>
      </c>
      <c r="R182" s="29">
        <f t="shared" si="32"/>
        <v>3</v>
      </c>
      <c r="S182" s="29">
        <f t="shared" si="33"/>
        <v>4</v>
      </c>
      <c r="T182" s="29">
        <f t="shared" si="34"/>
        <v>0</v>
      </c>
      <c r="U182" s="30">
        <f t="shared" si="35"/>
        <v>7</v>
      </c>
      <c r="V182" s="31">
        <f t="shared" si="36"/>
        <v>-0.14285714285714285</v>
      </c>
    </row>
    <row r="183" spans="1:22" x14ac:dyDescent="0.2">
      <c r="A183" s="25">
        <v>41944</v>
      </c>
      <c r="B183" s="7">
        <v>250</v>
      </c>
      <c r="C183" s="36" t="s">
        <v>23</v>
      </c>
      <c r="D183" s="26">
        <v>1271639893</v>
      </c>
      <c r="E183" s="26">
        <v>1042870606</v>
      </c>
      <c r="F183" s="26">
        <v>90422</v>
      </c>
      <c r="G183" s="36">
        <v>480586</v>
      </c>
      <c r="H183" s="32">
        <v>108.14186132193538</v>
      </c>
      <c r="I183" s="33">
        <v>41.4</v>
      </c>
      <c r="J183" s="27">
        <f t="shared" si="31"/>
        <v>-13.793103448275868</v>
      </c>
      <c r="L183" s="27">
        <f t="shared" si="39"/>
        <v>-12.883491993680597</v>
      </c>
      <c r="M183" s="27">
        <f t="shared" si="39"/>
        <v>-8.3250324009028311</v>
      </c>
      <c r="N183" s="27">
        <f t="shared" si="39"/>
        <v>6.5380038410330688</v>
      </c>
      <c r="O183" s="27">
        <f t="shared" si="39"/>
        <v>2.8532661036609674</v>
      </c>
      <c r="P183" s="27">
        <f t="shared" si="39"/>
        <v>6.0583893788538568</v>
      </c>
      <c r="Q183" s="28">
        <f t="shared" si="39"/>
        <v>-1.4285714285714346</v>
      </c>
      <c r="R183" s="29">
        <f t="shared" si="32"/>
        <v>3</v>
      </c>
      <c r="S183" s="29">
        <f t="shared" si="33"/>
        <v>4</v>
      </c>
      <c r="T183" s="29">
        <f t="shared" si="34"/>
        <v>0</v>
      </c>
      <c r="U183" s="30">
        <f t="shared" si="35"/>
        <v>7</v>
      </c>
      <c r="V183" s="31">
        <f t="shared" si="36"/>
        <v>-0.14285714285714285</v>
      </c>
    </row>
    <row r="184" spans="1:22" x14ac:dyDescent="0.2">
      <c r="A184" s="25">
        <v>41974</v>
      </c>
      <c r="B184" s="7">
        <v>305</v>
      </c>
      <c r="C184" s="36" t="s">
        <v>23</v>
      </c>
      <c r="D184" s="26">
        <v>1324328794</v>
      </c>
      <c r="E184" s="26">
        <v>1046698442</v>
      </c>
      <c r="F184" s="26">
        <v>124554</v>
      </c>
      <c r="G184" s="36">
        <v>493177</v>
      </c>
      <c r="H184" s="32">
        <v>110.72980937020598</v>
      </c>
      <c r="I184" s="33">
        <v>40.9</v>
      </c>
      <c r="J184" s="27">
        <f t="shared" si="31"/>
        <v>-7.8549848942598199</v>
      </c>
      <c r="L184" s="27">
        <f t="shared" si="39"/>
        <v>12.034379890584979</v>
      </c>
      <c r="M184" s="27">
        <f t="shared" si="39"/>
        <v>4.4405723911856931</v>
      </c>
      <c r="N184" s="27">
        <f t="shared" si="39"/>
        <v>25.396665592783506</v>
      </c>
      <c r="O184" s="27">
        <f t="shared" si="39"/>
        <v>-2.156933155308316</v>
      </c>
      <c r="P184" s="27">
        <f t="shared" si="39"/>
        <v>1.026021033212543</v>
      </c>
      <c r="Q184" s="28">
        <f t="shared" si="39"/>
        <v>-2.6190476190476208</v>
      </c>
      <c r="R184" s="29">
        <f t="shared" si="32"/>
        <v>4</v>
      </c>
      <c r="S184" s="29">
        <f t="shared" si="33"/>
        <v>3</v>
      </c>
      <c r="T184" s="29">
        <f t="shared" si="34"/>
        <v>0</v>
      </c>
      <c r="U184" s="30">
        <f t="shared" si="35"/>
        <v>7</v>
      </c>
      <c r="V184" s="31">
        <f t="shared" si="36"/>
        <v>0.14285714285714285</v>
      </c>
    </row>
    <row r="185" spans="1:22" x14ac:dyDescent="0.2">
      <c r="A185" s="25">
        <v>42005</v>
      </c>
      <c r="B185" s="7">
        <v>264</v>
      </c>
      <c r="C185" s="36" t="s">
        <v>23</v>
      </c>
      <c r="D185" s="26">
        <v>1287211356</v>
      </c>
      <c r="E185" s="26">
        <v>962059488</v>
      </c>
      <c r="F185" s="26">
        <v>61097</v>
      </c>
      <c r="G185" s="26">
        <v>425729</v>
      </c>
      <c r="H185" s="32">
        <v>103.4309209101867</v>
      </c>
      <c r="I185" s="33">
        <v>40.5</v>
      </c>
      <c r="J185" s="27">
        <f t="shared" si="31"/>
        <v>-50.469043151969984</v>
      </c>
      <c r="L185" s="27">
        <f t="shared" si="39"/>
        <v>-1.9460640664368034</v>
      </c>
      <c r="M185" s="27">
        <f t="shared" si="39"/>
        <v>-1.4199728540918222</v>
      </c>
      <c r="N185" s="27">
        <f t="shared" si="39"/>
        <v>20.264950198811071</v>
      </c>
      <c r="O185" s="27">
        <f t="shared" si="39"/>
        <v>1.1124701635217171</v>
      </c>
      <c r="P185" s="27">
        <f t="shared" si="39"/>
        <v>-1.608451431914848</v>
      </c>
      <c r="Q185" s="28">
        <f t="shared" si="39"/>
        <v>-3.5714285714285698</v>
      </c>
      <c r="R185" s="29">
        <f t="shared" si="32"/>
        <v>2</v>
      </c>
      <c r="S185" s="29">
        <f t="shared" si="33"/>
        <v>5</v>
      </c>
      <c r="T185" s="29">
        <f t="shared" si="34"/>
        <v>0</v>
      </c>
      <c r="U185" s="30">
        <f t="shared" si="35"/>
        <v>7</v>
      </c>
      <c r="V185" s="31">
        <f t="shared" si="36"/>
        <v>-0.4285714285714286</v>
      </c>
    </row>
    <row r="186" spans="1:22" x14ac:dyDescent="0.2">
      <c r="A186" s="25">
        <v>42036</v>
      </c>
      <c r="B186" s="7">
        <v>125</v>
      </c>
      <c r="C186" s="36" t="s">
        <v>23</v>
      </c>
      <c r="D186" s="26">
        <v>1271496971</v>
      </c>
      <c r="E186" s="26">
        <v>891047979</v>
      </c>
      <c r="F186" s="26">
        <v>57484</v>
      </c>
      <c r="G186" s="36">
        <v>400119</v>
      </c>
      <c r="H186" s="32">
        <v>102.24907387210411</v>
      </c>
      <c r="I186" s="33">
        <v>40.200000000000003</v>
      </c>
      <c r="J186" s="27">
        <f t="shared" si="31"/>
        <v>-30.555555555555557</v>
      </c>
      <c r="L186" s="27">
        <f t="shared" si="39"/>
        <v>6.1742045265186452</v>
      </c>
      <c r="M186" s="27">
        <f t="shared" si="39"/>
        <v>-11.343959119981495</v>
      </c>
      <c r="N186" s="27">
        <f t="shared" si="39"/>
        <v>-1.6190313195276418</v>
      </c>
      <c r="O186" s="27">
        <f t="shared" si="39"/>
        <v>-0.62463676689002989</v>
      </c>
      <c r="P186" s="27">
        <f t="shared" si="39"/>
        <v>-1.4383930551165602</v>
      </c>
      <c r="Q186" s="28">
        <f t="shared" si="39"/>
        <v>-0.24813895781636841</v>
      </c>
      <c r="R186" s="29">
        <f t="shared" si="32"/>
        <v>1</v>
      </c>
      <c r="S186" s="29">
        <f t="shared" si="33"/>
        <v>6</v>
      </c>
      <c r="T186" s="29">
        <f t="shared" si="34"/>
        <v>0</v>
      </c>
      <c r="U186" s="30">
        <f t="shared" si="35"/>
        <v>7</v>
      </c>
      <c r="V186" s="31">
        <f t="shared" si="36"/>
        <v>-0.71428571428571419</v>
      </c>
    </row>
    <row r="187" spans="1:22" x14ac:dyDescent="0.2">
      <c r="A187" s="25">
        <v>42064</v>
      </c>
      <c r="B187" s="7">
        <v>492</v>
      </c>
      <c r="C187" s="36" t="s">
        <v>23</v>
      </c>
      <c r="D187" s="26">
        <v>1377690763</v>
      </c>
      <c r="E187" s="26">
        <v>1119206081</v>
      </c>
      <c r="F187" s="26">
        <v>85635</v>
      </c>
      <c r="G187" s="36">
        <v>519494</v>
      </c>
      <c r="H187" s="32">
        <v>106.13674680005106</v>
      </c>
      <c r="I187" s="33">
        <v>40.700000000000003</v>
      </c>
      <c r="J187" s="27">
        <f t="shared" si="31"/>
        <v>97.590361445783131</v>
      </c>
      <c r="L187" s="27">
        <f t="shared" si="39"/>
        <v>-15.328144427118618</v>
      </c>
      <c r="M187" s="27">
        <f t="shared" si="39"/>
        <v>-6.074674923967061</v>
      </c>
      <c r="N187" s="27">
        <f t="shared" si="39"/>
        <v>-1.1748006416396395</v>
      </c>
      <c r="O187" s="27">
        <f t="shared" si="39"/>
        <v>3.3825077562652073</v>
      </c>
      <c r="P187" s="27">
        <f t="shared" si="39"/>
        <v>3.1986744622660934</v>
      </c>
      <c r="Q187" s="28">
        <f t="shared" si="39"/>
        <v>-1.6908212560386326</v>
      </c>
      <c r="R187" s="29">
        <f t="shared" si="32"/>
        <v>3</v>
      </c>
      <c r="S187" s="29">
        <f t="shared" si="33"/>
        <v>4</v>
      </c>
      <c r="T187" s="29">
        <f t="shared" si="34"/>
        <v>0</v>
      </c>
      <c r="U187" s="30">
        <f t="shared" si="35"/>
        <v>7</v>
      </c>
      <c r="V187" s="31">
        <f t="shared" si="36"/>
        <v>-0.14285714285714285</v>
      </c>
    </row>
    <row r="188" spans="1:22" x14ac:dyDescent="0.2">
      <c r="A188" s="25">
        <v>42095</v>
      </c>
      <c r="B188" s="7">
        <v>424</v>
      </c>
      <c r="C188" s="36" t="s">
        <v>23</v>
      </c>
      <c r="D188" s="26">
        <v>1358610262</v>
      </c>
      <c r="E188" s="26">
        <v>1070647729</v>
      </c>
      <c r="F188" s="26">
        <v>491064</v>
      </c>
      <c r="G188" s="36">
        <v>526638</v>
      </c>
      <c r="H188" s="32">
        <v>105.26507482471656</v>
      </c>
      <c r="I188" s="33">
        <v>40.200000000000003</v>
      </c>
      <c r="J188" s="27">
        <f t="shared" si="31"/>
        <v>26.190476190476186</v>
      </c>
      <c r="L188" s="27">
        <f t="shared" si="39"/>
        <v>10.687935394581416</v>
      </c>
      <c r="M188" s="27">
        <f t="shared" si="39"/>
        <v>-0.78088284420796406</v>
      </c>
      <c r="N188" s="27">
        <f t="shared" si="39"/>
        <v>238.86814847529206</v>
      </c>
      <c r="O188" s="27">
        <f t="shared" si="39"/>
        <v>1.2765384615384567</v>
      </c>
      <c r="P188" s="27">
        <f t="shared" si="39"/>
        <v>0.9839612501799877</v>
      </c>
      <c r="Q188" s="28">
        <f t="shared" si="39"/>
        <v>0.50000000000001155</v>
      </c>
      <c r="R188" s="29">
        <f t="shared" si="32"/>
        <v>6</v>
      </c>
      <c r="S188" s="29">
        <f t="shared" si="33"/>
        <v>1</v>
      </c>
      <c r="T188" s="29">
        <f t="shared" si="34"/>
        <v>0</v>
      </c>
      <c r="U188" s="30">
        <f t="shared" si="35"/>
        <v>7</v>
      </c>
      <c r="V188" s="31">
        <f t="shared" si="36"/>
        <v>0.71428571428571419</v>
      </c>
    </row>
    <row r="189" spans="1:22" x14ac:dyDescent="0.2">
      <c r="A189" s="25">
        <v>42125</v>
      </c>
      <c r="B189" s="7">
        <v>776</v>
      </c>
      <c r="C189" s="36" t="s">
        <v>23</v>
      </c>
      <c r="D189" s="26">
        <v>1372788039</v>
      </c>
      <c r="E189" s="26">
        <v>1153540686</v>
      </c>
      <c r="F189" s="26">
        <v>157260</v>
      </c>
      <c r="G189" s="36">
        <v>542888</v>
      </c>
      <c r="H189" s="32">
        <v>96.709138074294103</v>
      </c>
      <c r="I189" s="33">
        <v>39.700000000000003</v>
      </c>
      <c r="J189" s="27">
        <f t="shared" si="31"/>
        <v>79.214780600461893</v>
      </c>
      <c r="L189" s="27">
        <f t="shared" ref="L189:Q204" si="40">IF(D189="","",((D189/D177)-1)*100)</f>
        <v>1.13189686667301</v>
      </c>
      <c r="M189" s="27">
        <f t="shared" si="40"/>
        <v>-2.1474613044523028</v>
      </c>
      <c r="N189" s="27">
        <f t="shared" si="40"/>
        <v>6.3235681881182115</v>
      </c>
      <c r="O189" s="27">
        <f t="shared" si="40"/>
        <v>3.3336251889130475</v>
      </c>
      <c r="P189" s="27">
        <f t="shared" si="40"/>
        <v>-8.2394785011859604</v>
      </c>
      <c r="Q189" s="28">
        <f t="shared" si="40"/>
        <v>-1.7326732673267231</v>
      </c>
      <c r="R189" s="29">
        <f t="shared" si="32"/>
        <v>4</v>
      </c>
      <c r="S189" s="29">
        <f t="shared" si="33"/>
        <v>3</v>
      </c>
      <c r="T189" s="29">
        <f t="shared" si="34"/>
        <v>0</v>
      </c>
      <c r="U189" s="30">
        <f t="shared" si="35"/>
        <v>7</v>
      </c>
      <c r="V189" s="31">
        <f t="shared" si="36"/>
        <v>0.14285714285714285</v>
      </c>
    </row>
    <row r="190" spans="1:22" x14ac:dyDescent="0.2">
      <c r="A190" s="25">
        <v>42156</v>
      </c>
      <c r="B190" s="7">
        <v>571</v>
      </c>
      <c r="C190" s="36" t="s">
        <v>23</v>
      </c>
      <c r="D190" s="26">
        <v>1371038672</v>
      </c>
      <c r="E190" s="26">
        <v>1065007610</v>
      </c>
      <c r="F190" s="26">
        <v>191149</v>
      </c>
      <c r="G190" s="36">
        <v>508122</v>
      </c>
      <c r="H190" s="32">
        <v>116.50423211243259</v>
      </c>
      <c r="I190" s="33">
        <v>39.6</v>
      </c>
      <c r="J190" s="27">
        <f t="shared" si="31"/>
        <v>-56.643887623386476</v>
      </c>
      <c r="L190" s="27">
        <f t="shared" si="40"/>
        <v>-0.28027101262788623</v>
      </c>
      <c r="M190" s="27">
        <f t="shared" si="40"/>
        <v>1.0434709349712135</v>
      </c>
      <c r="N190" s="27">
        <f t="shared" si="40"/>
        <v>11.038240573463387</v>
      </c>
      <c r="O190" s="27">
        <f t="shared" si="40"/>
        <v>1.5021913616006355</v>
      </c>
      <c r="P190" s="27">
        <f t="shared" si="40"/>
        <v>5.2775593731608117</v>
      </c>
      <c r="Q190" s="28">
        <f t="shared" si="40"/>
        <v>-4.3478260869565188</v>
      </c>
      <c r="R190" s="29">
        <f t="shared" si="32"/>
        <v>4</v>
      </c>
      <c r="S190" s="29">
        <f t="shared" si="33"/>
        <v>3</v>
      </c>
      <c r="T190" s="29">
        <f t="shared" si="34"/>
        <v>0</v>
      </c>
      <c r="U190" s="30">
        <f t="shared" si="35"/>
        <v>7</v>
      </c>
      <c r="V190" s="31">
        <f t="shared" si="36"/>
        <v>0.14285714285714285</v>
      </c>
    </row>
    <row r="191" spans="1:22" x14ac:dyDescent="0.2">
      <c r="A191" s="25">
        <v>42186</v>
      </c>
      <c r="B191" s="7">
        <v>696</v>
      </c>
      <c r="C191" s="36" t="s">
        <v>23</v>
      </c>
      <c r="D191" s="26">
        <v>1184550381</v>
      </c>
      <c r="E191" s="26">
        <v>1185568360</v>
      </c>
      <c r="F191" s="26">
        <v>992329</v>
      </c>
      <c r="G191" s="26">
        <v>534247</v>
      </c>
      <c r="H191" s="32">
        <v>115.24485842573657</v>
      </c>
      <c r="I191" s="33">
        <v>39.4</v>
      </c>
      <c r="J191" s="27">
        <f t="shared" si="31"/>
        <v>112.84403669724772</v>
      </c>
      <c r="L191" s="27">
        <f t="shared" si="40"/>
        <v>-10.642514782352618</v>
      </c>
      <c r="M191" s="27">
        <f t="shared" si="40"/>
        <v>0.60800492728974032</v>
      </c>
      <c r="N191" s="27">
        <f t="shared" si="40"/>
        <v>304.24191071334008</v>
      </c>
      <c r="O191" s="27">
        <f t="shared" si="40"/>
        <v>-0.92097186084163507</v>
      </c>
      <c r="P191" s="27">
        <f t="shared" si="40"/>
        <v>6.3788187896988591</v>
      </c>
      <c r="Q191" s="28">
        <f t="shared" si="40"/>
        <v>-2.9556650246305494</v>
      </c>
      <c r="R191" s="29">
        <f t="shared" si="32"/>
        <v>4</v>
      </c>
      <c r="S191" s="29">
        <f t="shared" si="33"/>
        <v>3</v>
      </c>
      <c r="T191" s="29">
        <f t="shared" si="34"/>
        <v>0</v>
      </c>
      <c r="U191" s="30">
        <f t="shared" si="35"/>
        <v>7</v>
      </c>
      <c r="V191" s="31">
        <f t="shared" si="36"/>
        <v>0.14285714285714285</v>
      </c>
    </row>
    <row r="192" spans="1:22" x14ac:dyDescent="0.2">
      <c r="A192" s="25">
        <v>42217</v>
      </c>
      <c r="B192" s="7">
        <v>304</v>
      </c>
      <c r="C192" s="36" t="s">
        <v>23</v>
      </c>
      <c r="D192" s="26">
        <v>1023774222</v>
      </c>
      <c r="E192" s="26">
        <v>1170342438</v>
      </c>
      <c r="F192" s="26">
        <v>1000491</v>
      </c>
      <c r="G192" s="26">
        <v>521000</v>
      </c>
      <c r="H192" s="32">
        <v>117.44289785924326</v>
      </c>
      <c r="I192" s="33">
        <v>40.5</v>
      </c>
      <c r="J192" s="27">
        <f t="shared" si="31"/>
        <v>-27.446300715990457</v>
      </c>
      <c r="L192" s="27">
        <f t="shared" si="40"/>
        <v>-17.80930858787988</v>
      </c>
      <c r="M192" s="27">
        <f t="shared" si="40"/>
        <v>-5.5733209682088392</v>
      </c>
      <c r="N192" s="27">
        <f t="shared" si="40"/>
        <v>264.24007659850224</v>
      </c>
      <c r="O192" s="27">
        <f t="shared" si="40"/>
        <v>-3.2393461134161194</v>
      </c>
      <c r="P192" s="27">
        <f t="shared" si="40"/>
        <v>-1.1491482883568382</v>
      </c>
      <c r="Q192" s="28">
        <f t="shared" si="40"/>
        <v>1.2499999999999956</v>
      </c>
      <c r="R192" s="29">
        <f t="shared" si="32"/>
        <v>2</v>
      </c>
      <c r="S192" s="29">
        <f t="shared" si="33"/>
        <v>5</v>
      </c>
      <c r="T192" s="29">
        <f t="shared" si="34"/>
        <v>0</v>
      </c>
      <c r="U192" s="30">
        <f t="shared" si="35"/>
        <v>7</v>
      </c>
      <c r="V192" s="31">
        <f t="shared" si="36"/>
        <v>-0.4285714285714286</v>
      </c>
    </row>
    <row r="193" spans="1:22" x14ac:dyDescent="0.2">
      <c r="A193" s="25">
        <v>42248</v>
      </c>
      <c r="B193" s="7">
        <v>512</v>
      </c>
      <c r="C193" s="36" t="s">
        <v>23</v>
      </c>
      <c r="D193" s="26">
        <v>1121689587</v>
      </c>
      <c r="E193" s="26">
        <v>1040361746</v>
      </c>
      <c r="F193" s="26">
        <v>575730</v>
      </c>
      <c r="G193" s="26">
        <v>457175</v>
      </c>
      <c r="H193" s="32">
        <v>114.01693186695705</v>
      </c>
      <c r="I193" s="33">
        <v>40.1</v>
      </c>
      <c r="J193" s="27">
        <f t="shared" si="31"/>
        <v>10.583153347732189</v>
      </c>
      <c r="L193" s="27">
        <f t="shared" si="40"/>
        <v>-16.387760296628716</v>
      </c>
      <c r="M193" s="27">
        <f t="shared" si="40"/>
        <v>2.4568177136396363</v>
      </c>
      <c r="N193" s="27">
        <f t="shared" si="40"/>
        <v>486.85680502324067</v>
      </c>
      <c r="O193" s="27">
        <f t="shared" si="40"/>
        <v>1.1892377634450391</v>
      </c>
      <c r="P193" s="27">
        <f t="shared" si="40"/>
        <v>-0.50022432345886436</v>
      </c>
      <c r="Q193" s="28">
        <f t="shared" si="40"/>
        <v>-1.2315270935960632</v>
      </c>
      <c r="R193" s="29">
        <f t="shared" si="32"/>
        <v>4</v>
      </c>
      <c r="S193" s="29">
        <f t="shared" si="33"/>
        <v>3</v>
      </c>
      <c r="T193" s="29">
        <f t="shared" si="34"/>
        <v>0</v>
      </c>
      <c r="U193" s="30">
        <f t="shared" si="35"/>
        <v>7</v>
      </c>
      <c r="V193" s="31">
        <f t="shared" si="36"/>
        <v>0.14285714285714285</v>
      </c>
    </row>
    <row r="194" spans="1:22" x14ac:dyDescent="0.2">
      <c r="A194" s="25">
        <v>42278</v>
      </c>
      <c r="B194" s="7">
        <v>674</v>
      </c>
      <c r="C194" s="36" t="s">
        <v>23</v>
      </c>
      <c r="D194" s="26">
        <v>1408070902</v>
      </c>
      <c r="E194" s="26">
        <v>1062487580</v>
      </c>
      <c r="F194" s="26">
        <v>597045</v>
      </c>
      <c r="G194" s="26">
        <v>518592</v>
      </c>
      <c r="H194" s="32">
        <v>111.40239638849242</v>
      </c>
      <c r="I194" s="33">
        <v>40.700000000000003</v>
      </c>
      <c r="J194" s="27">
        <f t="shared" si="31"/>
        <v>55.658198614318707</v>
      </c>
      <c r="L194" s="27">
        <f t="shared" si="40"/>
        <v>3.767621148599809</v>
      </c>
      <c r="M194" s="27">
        <f t="shared" si="40"/>
        <v>0.32121557475721652</v>
      </c>
      <c r="N194" s="27">
        <f t="shared" si="40"/>
        <v>459.76992096306918</v>
      </c>
      <c r="O194" s="27">
        <f t="shared" si="40"/>
        <v>3.6294859010968628</v>
      </c>
      <c r="P194" s="27">
        <f t="shared" si="40"/>
        <v>3.3826219825046522</v>
      </c>
      <c r="Q194" s="28">
        <f t="shared" si="40"/>
        <v>0.74257425742574323</v>
      </c>
      <c r="R194" s="29">
        <f t="shared" si="32"/>
        <v>7</v>
      </c>
      <c r="S194" s="29">
        <f t="shared" si="33"/>
        <v>0</v>
      </c>
      <c r="T194" s="29">
        <f t="shared" si="34"/>
        <v>0</v>
      </c>
      <c r="U194" s="30">
        <f t="shared" si="35"/>
        <v>7</v>
      </c>
      <c r="V194" s="31">
        <f t="shared" si="36"/>
        <v>1</v>
      </c>
    </row>
    <row r="195" spans="1:22" x14ac:dyDescent="0.2">
      <c r="A195" s="25">
        <v>42309</v>
      </c>
      <c r="B195" s="7">
        <v>533</v>
      </c>
      <c r="C195" s="36" t="s">
        <v>23</v>
      </c>
      <c r="D195" s="26">
        <v>1252296817</v>
      </c>
      <c r="E195" s="26">
        <v>1045100681</v>
      </c>
      <c r="F195" s="26">
        <v>409488</v>
      </c>
      <c r="G195" s="26">
        <v>499786</v>
      </c>
      <c r="H195" s="32">
        <v>103.08302133732725</v>
      </c>
      <c r="I195" s="33">
        <v>42.2</v>
      </c>
      <c r="J195" s="27">
        <f t="shared" si="31"/>
        <v>113.20000000000002</v>
      </c>
      <c r="L195" s="27">
        <f t="shared" si="40"/>
        <v>-1.5211127070232644</v>
      </c>
      <c r="M195" s="27">
        <f t="shared" si="40"/>
        <v>0.21384004757345476</v>
      </c>
      <c r="N195" s="27">
        <f t="shared" si="40"/>
        <v>352.86324124659927</v>
      </c>
      <c r="O195" s="27">
        <f t="shared" si="40"/>
        <v>3.9951226211333735</v>
      </c>
      <c r="P195" s="27">
        <f t="shared" si="40"/>
        <v>-4.6779664440471329</v>
      </c>
      <c r="Q195" s="28">
        <f t="shared" si="40"/>
        <v>1.9323671497584627</v>
      </c>
      <c r="R195" s="29">
        <f t="shared" si="32"/>
        <v>5</v>
      </c>
      <c r="S195" s="29">
        <f t="shared" si="33"/>
        <v>2</v>
      </c>
      <c r="T195" s="29">
        <f t="shared" si="34"/>
        <v>0</v>
      </c>
      <c r="U195" s="30">
        <f t="shared" si="35"/>
        <v>7</v>
      </c>
      <c r="V195" s="31">
        <f t="shared" si="36"/>
        <v>0.4285714285714286</v>
      </c>
    </row>
    <row r="196" spans="1:22" x14ac:dyDescent="0.2">
      <c r="A196" s="25">
        <v>42339</v>
      </c>
      <c r="B196" s="7">
        <v>509</v>
      </c>
      <c r="C196" s="36" t="s">
        <v>23</v>
      </c>
      <c r="D196" s="26">
        <v>1212537315</v>
      </c>
      <c r="E196" s="26">
        <v>1072484238</v>
      </c>
      <c r="F196" s="26">
        <v>525343</v>
      </c>
      <c r="G196" s="26">
        <v>480018</v>
      </c>
      <c r="H196" s="32">
        <v>105.11770739370019</v>
      </c>
      <c r="I196" s="33">
        <v>42.4</v>
      </c>
      <c r="J196" s="27">
        <f t="shared" si="31"/>
        <v>66.885245901639337</v>
      </c>
      <c r="L196" s="27">
        <f t="shared" si="40"/>
        <v>-8.4413689037406865</v>
      </c>
      <c r="M196" s="27">
        <f t="shared" si="40"/>
        <v>2.4635362932927674</v>
      </c>
      <c r="N196" s="27">
        <f t="shared" si="40"/>
        <v>321.77930857298838</v>
      </c>
      <c r="O196" s="27">
        <f t="shared" si="40"/>
        <v>-2.6682103991062078</v>
      </c>
      <c r="P196" s="27">
        <f t="shared" si="40"/>
        <v>-5.0682846908393975</v>
      </c>
      <c r="Q196" s="28">
        <f t="shared" si="40"/>
        <v>3.6674816625916762</v>
      </c>
      <c r="R196" s="29">
        <f t="shared" si="32"/>
        <v>4</v>
      </c>
      <c r="S196" s="29">
        <f t="shared" si="33"/>
        <v>3</v>
      </c>
      <c r="T196" s="29">
        <f t="shared" si="34"/>
        <v>0</v>
      </c>
      <c r="U196" s="30">
        <f t="shared" si="35"/>
        <v>7</v>
      </c>
      <c r="V196" s="31">
        <f t="shared" si="36"/>
        <v>0.14285714285714285</v>
      </c>
    </row>
    <row r="197" spans="1:22" x14ac:dyDescent="0.2">
      <c r="A197" s="25">
        <v>42370</v>
      </c>
      <c r="B197" s="7">
        <v>154</v>
      </c>
      <c r="C197" s="36" t="s">
        <v>23</v>
      </c>
      <c r="D197" s="26">
        <v>1109861684</v>
      </c>
      <c r="E197" s="26">
        <v>1050497059</v>
      </c>
      <c r="F197" s="26">
        <v>306024</v>
      </c>
      <c r="G197" s="26">
        <v>434494</v>
      </c>
      <c r="H197" s="32">
        <v>100.45068430522082</v>
      </c>
      <c r="I197" s="33">
        <v>41.6</v>
      </c>
      <c r="J197" s="27">
        <f t="shared" si="31"/>
        <v>-41.666666666666664</v>
      </c>
      <c r="L197" s="27">
        <f t="shared" si="40"/>
        <v>-13.777820648748218</v>
      </c>
      <c r="M197" s="27">
        <f t="shared" si="40"/>
        <v>9.1925262525969664</v>
      </c>
      <c r="N197" s="27">
        <f t="shared" si="40"/>
        <v>400.88220370885637</v>
      </c>
      <c r="O197" s="27">
        <f t="shared" si="40"/>
        <v>2.0588214568422636</v>
      </c>
      <c r="P197" s="27">
        <f t="shared" si="40"/>
        <v>-2.8813787779708</v>
      </c>
      <c r="Q197" s="28">
        <f t="shared" si="40"/>
        <v>2.716049382716057</v>
      </c>
      <c r="R197" s="29">
        <f t="shared" si="32"/>
        <v>4</v>
      </c>
      <c r="S197" s="29">
        <f t="shared" si="33"/>
        <v>3</v>
      </c>
      <c r="T197" s="29">
        <f t="shared" si="34"/>
        <v>0</v>
      </c>
      <c r="U197" s="30">
        <f t="shared" si="35"/>
        <v>7</v>
      </c>
      <c r="V197" s="31">
        <f t="shared" si="36"/>
        <v>0.14285714285714285</v>
      </c>
    </row>
    <row r="198" spans="1:22" x14ac:dyDescent="0.2">
      <c r="A198" s="25">
        <v>42401</v>
      </c>
      <c r="B198" s="7">
        <v>421</v>
      </c>
      <c r="C198" s="36" t="s">
        <v>23</v>
      </c>
      <c r="D198" s="26">
        <v>1278596220</v>
      </c>
      <c r="E198" s="26">
        <v>1029006286</v>
      </c>
      <c r="F198" s="26">
        <v>296427</v>
      </c>
      <c r="G198" s="26">
        <v>425504</v>
      </c>
      <c r="H198" s="32">
        <v>97.054486366305568</v>
      </c>
      <c r="I198" s="33">
        <v>41.5</v>
      </c>
      <c r="J198" s="27">
        <f t="shared" si="31"/>
        <v>236.79999999999998</v>
      </c>
      <c r="L198" s="27">
        <f t="shared" si="40"/>
        <v>0.55833786174233069</v>
      </c>
      <c r="M198" s="27">
        <f t="shared" si="40"/>
        <v>15.482702419102834</v>
      </c>
      <c r="N198" s="27">
        <f t="shared" si="40"/>
        <v>415.66870781434835</v>
      </c>
      <c r="O198" s="27">
        <f t="shared" si="40"/>
        <v>6.3443625521407476</v>
      </c>
      <c r="P198" s="27">
        <f t="shared" si="40"/>
        <v>-5.0803271942551405</v>
      </c>
      <c r="Q198" s="28">
        <f t="shared" si="40"/>
        <v>3.2338308457711351</v>
      </c>
      <c r="R198" s="29">
        <f t="shared" si="32"/>
        <v>6</v>
      </c>
      <c r="S198" s="29">
        <f t="shared" si="33"/>
        <v>1</v>
      </c>
      <c r="T198" s="29">
        <f t="shared" si="34"/>
        <v>0</v>
      </c>
      <c r="U198" s="30">
        <f t="shared" si="35"/>
        <v>7</v>
      </c>
      <c r="V198" s="31">
        <f t="shared" si="36"/>
        <v>0.71428571428571419</v>
      </c>
    </row>
    <row r="199" spans="1:22" x14ac:dyDescent="0.2">
      <c r="A199" s="25">
        <v>42430</v>
      </c>
      <c r="B199" s="7">
        <v>576</v>
      </c>
      <c r="C199" s="36" t="s">
        <v>23</v>
      </c>
      <c r="D199" s="26">
        <v>1390023942</v>
      </c>
      <c r="E199" s="26">
        <v>1078617884</v>
      </c>
      <c r="F199" s="26">
        <v>398919</v>
      </c>
      <c r="G199" s="26">
        <v>491548</v>
      </c>
      <c r="H199" s="32">
        <v>99.632629531329414</v>
      </c>
      <c r="I199" s="33">
        <v>42</v>
      </c>
      <c r="J199" s="27">
        <f t="shared" si="31"/>
        <v>17.073170731707311</v>
      </c>
      <c r="L199" s="27">
        <f t="shared" si="40"/>
        <v>0.89520662627828873</v>
      </c>
      <c r="M199" s="27">
        <f t="shared" si="40"/>
        <v>-3.6265168398419423</v>
      </c>
      <c r="N199" s="27">
        <f t="shared" si="40"/>
        <v>365.8363986687686</v>
      </c>
      <c r="O199" s="27">
        <f t="shared" si="40"/>
        <v>-5.3794654028727962</v>
      </c>
      <c r="P199" s="27">
        <f t="shared" si="40"/>
        <v>-6.1280541045549697</v>
      </c>
      <c r="Q199" s="28">
        <f t="shared" si="40"/>
        <v>3.1941031941031817</v>
      </c>
      <c r="R199" s="29">
        <f t="shared" si="32"/>
        <v>4</v>
      </c>
      <c r="S199" s="29">
        <f t="shared" si="33"/>
        <v>3</v>
      </c>
      <c r="T199" s="29">
        <f t="shared" si="34"/>
        <v>0</v>
      </c>
      <c r="U199" s="30">
        <f t="shared" si="35"/>
        <v>7</v>
      </c>
      <c r="V199" s="31">
        <f t="shared" si="36"/>
        <v>0.14285714285714285</v>
      </c>
    </row>
    <row r="200" spans="1:22" x14ac:dyDescent="0.2">
      <c r="A200" s="25">
        <v>42461</v>
      </c>
      <c r="B200" s="7">
        <v>380</v>
      </c>
      <c r="C200" s="36" t="s">
        <v>23</v>
      </c>
      <c r="D200" s="26">
        <v>1226362263</v>
      </c>
      <c r="E200" s="26">
        <v>1116470054</v>
      </c>
      <c r="F200" s="26">
        <v>505857</v>
      </c>
      <c r="G200" s="26">
        <v>531730</v>
      </c>
      <c r="H200" s="32">
        <v>99.532209679483387</v>
      </c>
      <c r="I200" s="33">
        <v>41.9</v>
      </c>
      <c r="J200" s="27">
        <f t="shared" si="31"/>
        <v>-10.377358490566035</v>
      </c>
      <c r="L200" s="27">
        <f t="shared" si="40"/>
        <v>-9.7340644847859981</v>
      </c>
      <c r="M200" s="27">
        <f t="shared" si="40"/>
        <v>4.2798694434068141</v>
      </c>
      <c r="N200" s="27">
        <f t="shared" si="40"/>
        <v>3.0124382972484209</v>
      </c>
      <c r="O200" s="27">
        <f t="shared" si="40"/>
        <v>0.96688807112286224</v>
      </c>
      <c r="P200" s="27">
        <f t="shared" si="40"/>
        <v>-5.4461227095305098</v>
      </c>
      <c r="Q200" s="28">
        <f t="shared" si="40"/>
        <v>4.2288557213930211</v>
      </c>
      <c r="R200" s="29">
        <f t="shared" si="32"/>
        <v>4</v>
      </c>
      <c r="S200" s="29">
        <f t="shared" si="33"/>
        <v>3</v>
      </c>
      <c r="T200" s="29">
        <f t="shared" si="34"/>
        <v>0</v>
      </c>
      <c r="U200" s="30">
        <f t="shared" si="35"/>
        <v>7</v>
      </c>
      <c r="V200" s="31">
        <f t="shared" si="36"/>
        <v>0.14285714285714285</v>
      </c>
    </row>
    <row r="201" spans="1:22" x14ac:dyDescent="0.2">
      <c r="A201" s="25">
        <v>42491</v>
      </c>
      <c r="B201" s="7">
        <v>368</v>
      </c>
      <c r="C201" s="36" t="s">
        <v>23</v>
      </c>
      <c r="D201" s="26">
        <v>1186085229</v>
      </c>
      <c r="E201" s="26">
        <v>1111956496</v>
      </c>
      <c r="F201" s="26">
        <v>530928</v>
      </c>
      <c r="G201" s="26">
        <v>539737</v>
      </c>
      <c r="H201" s="32">
        <v>98.392517749171788</v>
      </c>
      <c r="I201" s="33">
        <v>42.9</v>
      </c>
      <c r="J201" s="27">
        <f t="shared" si="31"/>
        <v>-52.577319587628871</v>
      </c>
      <c r="L201" s="27">
        <f t="shared" si="40"/>
        <v>-13.600264913147308</v>
      </c>
      <c r="M201" s="27">
        <f t="shared" si="40"/>
        <v>-3.6049174948650231</v>
      </c>
      <c r="N201" s="27">
        <f t="shared" si="40"/>
        <v>237.61159862647844</v>
      </c>
      <c r="O201" s="27">
        <f t="shared" si="40"/>
        <v>-0.58041437644597016</v>
      </c>
      <c r="P201" s="27">
        <f t="shared" si="40"/>
        <v>1.7406624734722431</v>
      </c>
      <c r="Q201" s="28">
        <f t="shared" si="40"/>
        <v>8.0604534005037642</v>
      </c>
      <c r="R201" s="29">
        <f t="shared" si="32"/>
        <v>3</v>
      </c>
      <c r="S201" s="29">
        <f t="shared" si="33"/>
        <v>4</v>
      </c>
      <c r="T201" s="29">
        <f t="shared" si="34"/>
        <v>0</v>
      </c>
      <c r="U201" s="30">
        <f t="shared" si="35"/>
        <v>7</v>
      </c>
      <c r="V201" s="31">
        <f t="shared" si="36"/>
        <v>-0.14285714285714285</v>
      </c>
    </row>
    <row r="202" spans="1:22" x14ac:dyDescent="0.2">
      <c r="A202" s="25">
        <v>42522</v>
      </c>
      <c r="B202" s="7">
        <v>504</v>
      </c>
      <c r="C202" s="36" t="s">
        <v>23</v>
      </c>
      <c r="D202" s="26">
        <v>1194920352</v>
      </c>
      <c r="E202" s="26">
        <v>1005319168</v>
      </c>
      <c r="F202" s="26">
        <v>754129</v>
      </c>
      <c r="G202" s="26">
        <v>520798</v>
      </c>
      <c r="H202" s="32">
        <v>104.21635853729454</v>
      </c>
      <c r="I202" s="33">
        <v>42.9</v>
      </c>
      <c r="J202" s="27">
        <f t="shared" ref="J202:J244" si="41">IF(B202="","", ((B202/B190)-1)*100)</f>
        <v>-11.733800350262701</v>
      </c>
      <c r="L202" s="27">
        <f t="shared" si="40"/>
        <v>-12.845612862479495</v>
      </c>
      <c r="M202" s="27">
        <f t="shared" si="40"/>
        <v>-5.6045084973618149</v>
      </c>
      <c r="N202" s="27">
        <f t="shared" si="40"/>
        <v>294.52416701107512</v>
      </c>
      <c r="O202" s="27">
        <f t="shared" si="40"/>
        <v>2.4946764753346562</v>
      </c>
      <c r="P202" s="27">
        <f t="shared" si="40"/>
        <v>-10.547147818011982</v>
      </c>
      <c r="Q202" s="28">
        <f t="shared" si="40"/>
        <v>8.333333333333325</v>
      </c>
      <c r="R202" s="29">
        <f t="shared" ref="R202:R244" si="42">COUNTIF(J202:Q202,"&gt;0")</f>
        <v>3</v>
      </c>
      <c r="S202" s="29">
        <f t="shared" ref="S202:S244" si="43">COUNTIF(J202:Q202,"&lt;0")</f>
        <v>4</v>
      </c>
      <c r="T202" s="29">
        <f t="shared" ref="T202:T244" si="44">COUNTIF(J202:Q202,"=0")</f>
        <v>0</v>
      </c>
      <c r="U202" s="30">
        <f t="shared" ref="U202:U244" si="45">SUM(R202:T202)</f>
        <v>7</v>
      </c>
      <c r="V202" s="31">
        <f t="shared" ref="V202:V244" si="46">(R202/U202)-(S202/U202)</f>
        <v>-0.14285714285714285</v>
      </c>
    </row>
    <row r="203" spans="1:22" x14ac:dyDescent="0.2">
      <c r="A203" s="25">
        <v>42552</v>
      </c>
      <c r="B203" s="7">
        <v>285</v>
      </c>
      <c r="C203" s="36" t="s">
        <v>23</v>
      </c>
      <c r="D203" s="26">
        <v>1037826043</v>
      </c>
      <c r="E203" s="26">
        <v>1231932086</v>
      </c>
      <c r="F203" s="26">
        <v>933888</v>
      </c>
      <c r="G203" s="26">
        <v>540200</v>
      </c>
      <c r="H203" s="32">
        <v>104.17443638283216</v>
      </c>
      <c r="I203" s="33">
        <v>43.2</v>
      </c>
      <c r="J203" s="27">
        <f t="shared" si="41"/>
        <v>-59.051724137931025</v>
      </c>
      <c r="L203" s="27">
        <f t="shared" si="40"/>
        <v>-12.386500426949764</v>
      </c>
      <c r="M203" s="27">
        <f t="shared" si="40"/>
        <v>3.9106750453428152</v>
      </c>
      <c r="N203" s="27">
        <f t="shared" si="40"/>
        <v>-5.889276641113983</v>
      </c>
      <c r="O203" s="27">
        <f t="shared" si="40"/>
        <v>1.1142786014708639</v>
      </c>
      <c r="P203" s="27">
        <f t="shared" si="40"/>
        <v>-9.6060008178483365</v>
      </c>
      <c r="Q203" s="28">
        <f t="shared" si="40"/>
        <v>9.6446700507614391</v>
      </c>
      <c r="R203" s="29">
        <f t="shared" si="42"/>
        <v>3</v>
      </c>
      <c r="S203" s="29">
        <f t="shared" si="43"/>
        <v>4</v>
      </c>
      <c r="T203" s="29">
        <f t="shared" si="44"/>
        <v>0</v>
      </c>
      <c r="U203" s="30">
        <f t="shared" si="45"/>
        <v>7</v>
      </c>
      <c r="V203" s="31">
        <f t="shared" si="46"/>
        <v>-0.14285714285714285</v>
      </c>
    </row>
    <row r="204" spans="1:22" x14ac:dyDescent="0.2">
      <c r="A204" s="25">
        <v>42583</v>
      </c>
      <c r="B204" s="7">
        <v>357</v>
      </c>
      <c r="C204" s="36" t="s">
        <v>23</v>
      </c>
      <c r="D204" s="26">
        <v>1135697443</v>
      </c>
      <c r="E204" s="26">
        <v>1137821259</v>
      </c>
      <c r="F204" s="26">
        <v>938348</v>
      </c>
      <c r="G204" s="26">
        <v>533282</v>
      </c>
      <c r="H204" s="32">
        <v>109.56970067052889</v>
      </c>
      <c r="I204" s="33">
        <v>42.2</v>
      </c>
      <c r="J204" s="27">
        <f t="shared" si="41"/>
        <v>17.434210526315795</v>
      </c>
      <c r="L204" s="27">
        <f t="shared" si="40"/>
        <v>10.93241249827055</v>
      </c>
      <c r="M204" s="27">
        <f t="shared" si="40"/>
        <v>-2.7787746512529687</v>
      </c>
      <c r="N204" s="27">
        <f t="shared" si="40"/>
        <v>-6.2112502761144324</v>
      </c>
      <c r="O204" s="27">
        <f t="shared" si="40"/>
        <v>2.357389635316709</v>
      </c>
      <c r="P204" s="27">
        <f t="shared" si="40"/>
        <v>-6.703851260678606</v>
      </c>
      <c r="Q204" s="28">
        <f t="shared" si="40"/>
        <v>4.1975308641975406</v>
      </c>
      <c r="R204" s="29">
        <f t="shared" si="42"/>
        <v>4</v>
      </c>
      <c r="S204" s="29">
        <f t="shared" si="43"/>
        <v>3</v>
      </c>
      <c r="T204" s="29">
        <f t="shared" si="44"/>
        <v>0</v>
      </c>
      <c r="U204" s="30">
        <f t="shared" si="45"/>
        <v>7</v>
      </c>
      <c r="V204" s="31">
        <f t="shared" si="46"/>
        <v>0.14285714285714285</v>
      </c>
    </row>
    <row r="205" spans="1:22" x14ac:dyDescent="0.2">
      <c r="A205" s="25">
        <v>42614</v>
      </c>
      <c r="B205" s="7">
        <v>631</v>
      </c>
      <c r="C205" s="36" t="s">
        <v>23</v>
      </c>
      <c r="D205" s="26">
        <v>1136598266</v>
      </c>
      <c r="E205" s="26">
        <v>1072429610</v>
      </c>
      <c r="F205" s="26">
        <v>512646</v>
      </c>
      <c r="G205" s="26">
        <v>475482</v>
      </c>
      <c r="H205" s="32">
        <v>108.40267543738194</v>
      </c>
      <c r="I205" s="33">
        <v>42.9</v>
      </c>
      <c r="J205" s="27">
        <f t="shared" si="41"/>
        <v>23.2421875</v>
      </c>
      <c r="L205" s="27">
        <f t="shared" ref="L205:Q220" si="47">IF(D205="","",((D205/D193)-1)*100)</f>
        <v>1.3291269860027599</v>
      </c>
      <c r="M205" s="27">
        <f t="shared" si="47"/>
        <v>3.0823763102877377</v>
      </c>
      <c r="N205" s="27">
        <f t="shared" si="47"/>
        <v>-10.957219529988016</v>
      </c>
      <c r="O205" s="27">
        <f t="shared" si="47"/>
        <v>4.0043746924044443</v>
      </c>
      <c r="P205" s="27">
        <f t="shared" si="47"/>
        <v>-4.9240549957318747</v>
      </c>
      <c r="Q205" s="28">
        <f t="shared" si="47"/>
        <v>6.9825436408977426</v>
      </c>
      <c r="R205" s="29">
        <f t="shared" si="42"/>
        <v>5</v>
      </c>
      <c r="S205" s="29">
        <f t="shared" si="43"/>
        <v>2</v>
      </c>
      <c r="T205" s="29">
        <f t="shared" si="44"/>
        <v>0</v>
      </c>
      <c r="U205" s="30">
        <f t="shared" si="45"/>
        <v>7</v>
      </c>
      <c r="V205" s="31">
        <f t="shared" si="46"/>
        <v>0.4285714285714286</v>
      </c>
    </row>
    <row r="206" spans="1:22" x14ac:dyDescent="0.2">
      <c r="A206" s="25">
        <v>42644</v>
      </c>
      <c r="B206" s="7">
        <v>524</v>
      </c>
      <c r="C206" s="36" t="s">
        <v>23</v>
      </c>
      <c r="D206" s="26">
        <v>1264215278</v>
      </c>
      <c r="E206" s="26">
        <v>1089811954</v>
      </c>
      <c r="F206" s="26">
        <v>620583</v>
      </c>
      <c r="G206" s="26">
        <v>539783</v>
      </c>
      <c r="H206" s="32">
        <v>99.566900185391006</v>
      </c>
      <c r="I206" s="33">
        <v>43.4</v>
      </c>
      <c r="J206" s="27">
        <f t="shared" si="41"/>
        <v>-22.255192878338281</v>
      </c>
      <c r="L206" s="27">
        <f t="shared" si="47"/>
        <v>-10.216504282253824</v>
      </c>
      <c r="M206" s="27">
        <f t="shared" si="47"/>
        <v>2.5717358503146048</v>
      </c>
      <c r="N206" s="27">
        <f t="shared" si="47"/>
        <v>3.9424164007738183</v>
      </c>
      <c r="O206" s="27">
        <f t="shared" si="47"/>
        <v>4.0862566333456751</v>
      </c>
      <c r="P206" s="27">
        <f t="shared" si="47"/>
        <v>-10.624094801181483</v>
      </c>
      <c r="Q206" s="28">
        <f t="shared" si="47"/>
        <v>6.6339066339066166</v>
      </c>
      <c r="R206" s="29">
        <f t="shared" si="42"/>
        <v>4</v>
      </c>
      <c r="S206" s="29">
        <f t="shared" si="43"/>
        <v>3</v>
      </c>
      <c r="T206" s="29">
        <f t="shared" si="44"/>
        <v>0</v>
      </c>
      <c r="U206" s="30">
        <f t="shared" si="45"/>
        <v>7</v>
      </c>
      <c r="V206" s="31">
        <f t="shared" si="46"/>
        <v>0.14285714285714285</v>
      </c>
    </row>
    <row r="207" spans="1:22" x14ac:dyDescent="0.2">
      <c r="A207" s="25">
        <v>42675</v>
      </c>
      <c r="B207" s="7">
        <v>245</v>
      </c>
      <c r="C207" s="36" t="s">
        <v>23</v>
      </c>
      <c r="D207" s="26">
        <v>1062624145</v>
      </c>
      <c r="E207" s="26">
        <v>1023757478</v>
      </c>
      <c r="F207" s="26">
        <v>395599</v>
      </c>
      <c r="G207" s="26">
        <v>527857</v>
      </c>
      <c r="H207" s="32">
        <v>101.19696328476208</v>
      </c>
      <c r="I207" s="33">
        <v>43</v>
      </c>
      <c r="J207" s="27">
        <f t="shared" si="41"/>
        <v>-54.033771106941842</v>
      </c>
      <c r="L207" s="27">
        <f t="shared" si="47"/>
        <v>-15.145983717692379</v>
      </c>
      <c r="M207" s="27">
        <f t="shared" si="47"/>
        <v>-2.0422150122012983</v>
      </c>
      <c r="N207" s="27">
        <f t="shared" si="47"/>
        <v>-3.3917965850037146</v>
      </c>
      <c r="O207" s="27">
        <f t="shared" si="47"/>
        <v>5.6166039064719619</v>
      </c>
      <c r="P207" s="27">
        <f t="shared" si="47"/>
        <v>-1.8296495660456769</v>
      </c>
      <c r="Q207" s="28">
        <f t="shared" si="47"/>
        <v>1.8957345971563955</v>
      </c>
      <c r="R207" s="29">
        <f t="shared" si="42"/>
        <v>2</v>
      </c>
      <c r="S207" s="29">
        <f t="shared" si="43"/>
        <v>5</v>
      </c>
      <c r="T207" s="29">
        <f t="shared" si="44"/>
        <v>0</v>
      </c>
      <c r="U207" s="30">
        <f t="shared" si="45"/>
        <v>7</v>
      </c>
      <c r="V207" s="31">
        <f t="shared" si="46"/>
        <v>-0.4285714285714286</v>
      </c>
    </row>
    <row r="208" spans="1:22" x14ac:dyDescent="0.2">
      <c r="A208" s="25">
        <v>42705</v>
      </c>
      <c r="B208" s="7">
        <v>226</v>
      </c>
      <c r="C208" s="36" t="s">
        <v>23</v>
      </c>
      <c r="D208" s="26">
        <v>1371226307</v>
      </c>
      <c r="E208" s="26">
        <v>1084427325</v>
      </c>
      <c r="F208" s="26">
        <v>463851</v>
      </c>
      <c r="G208" s="26">
        <v>500528</v>
      </c>
      <c r="H208" s="32">
        <v>98.983768851234444</v>
      </c>
      <c r="I208" s="33">
        <v>43.5</v>
      </c>
      <c r="J208" s="27">
        <f t="shared" si="41"/>
        <v>-55.599214145383101</v>
      </c>
      <c r="L208" s="27">
        <f t="shared" si="47"/>
        <v>13.087349150982618</v>
      </c>
      <c r="M208" s="27">
        <f t="shared" si="47"/>
        <v>1.113590911347262</v>
      </c>
      <c r="N208" s="27">
        <f t="shared" si="47"/>
        <v>-11.705114563247253</v>
      </c>
      <c r="O208" s="27">
        <f t="shared" si="47"/>
        <v>4.2727564383002292</v>
      </c>
      <c r="P208" s="27">
        <f t="shared" si="47"/>
        <v>-5.8353047212988951</v>
      </c>
      <c r="Q208" s="28">
        <f t="shared" si="47"/>
        <v>2.5943396226415061</v>
      </c>
      <c r="R208" s="29">
        <f t="shared" si="42"/>
        <v>4</v>
      </c>
      <c r="S208" s="29">
        <f t="shared" si="43"/>
        <v>3</v>
      </c>
      <c r="T208" s="29">
        <f t="shared" si="44"/>
        <v>0</v>
      </c>
      <c r="U208" s="30">
        <f t="shared" si="45"/>
        <v>7</v>
      </c>
      <c r="V208" s="31">
        <f t="shared" si="46"/>
        <v>0.14285714285714285</v>
      </c>
    </row>
    <row r="209" spans="1:22" x14ac:dyDescent="0.2">
      <c r="A209" s="25">
        <v>42736</v>
      </c>
      <c r="B209" s="7">
        <v>317</v>
      </c>
      <c r="C209" s="36" t="s">
        <v>23</v>
      </c>
      <c r="D209" s="26">
        <v>981636515</v>
      </c>
      <c r="E209" s="26">
        <v>1029232416</v>
      </c>
      <c r="F209" s="26">
        <v>259900</v>
      </c>
      <c r="G209" s="26">
        <v>461082</v>
      </c>
      <c r="H209" s="32">
        <v>93.479594389252298</v>
      </c>
      <c r="I209" s="33">
        <v>42.1</v>
      </c>
      <c r="J209" s="27">
        <f t="shared" si="41"/>
        <v>105.84415584415585</v>
      </c>
      <c r="L209" s="27">
        <f t="shared" si="47"/>
        <v>-11.553256666891109</v>
      </c>
      <c r="M209" s="27">
        <f t="shared" si="47"/>
        <v>-2.0242458384645556</v>
      </c>
      <c r="N209" s="27">
        <f t="shared" si="47"/>
        <v>-15.07202049512456</v>
      </c>
      <c r="O209" s="27">
        <f t="shared" si="47"/>
        <v>6.119301992662729</v>
      </c>
      <c r="P209" s="27">
        <f t="shared" si="47"/>
        <v>-6.9398132667635837</v>
      </c>
      <c r="Q209" s="28">
        <f t="shared" si="47"/>
        <v>1.2019230769230838</v>
      </c>
      <c r="R209" s="29">
        <f t="shared" si="42"/>
        <v>3</v>
      </c>
      <c r="S209" s="29">
        <f t="shared" si="43"/>
        <v>4</v>
      </c>
      <c r="T209" s="29">
        <f t="shared" si="44"/>
        <v>0</v>
      </c>
      <c r="U209" s="30">
        <f t="shared" si="45"/>
        <v>7</v>
      </c>
      <c r="V209" s="31">
        <f t="shared" si="46"/>
        <v>-0.14285714285714285</v>
      </c>
    </row>
    <row r="210" spans="1:22" x14ac:dyDescent="0.2">
      <c r="A210" s="25">
        <v>42767</v>
      </c>
      <c r="B210" s="7">
        <v>175</v>
      </c>
      <c r="C210" s="36" t="s">
        <v>23</v>
      </c>
      <c r="D210" s="26">
        <v>968704923</v>
      </c>
      <c r="E210" s="26">
        <v>1018800012</v>
      </c>
      <c r="F210" s="26">
        <v>288489</v>
      </c>
      <c r="G210" s="26">
        <v>437459</v>
      </c>
      <c r="H210" s="32">
        <v>91.446910447820855</v>
      </c>
      <c r="I210" s="33">
        <v>41</v>
      </c>
      <c r="J210" s="27">
        <f t="shared" si="41"/>
        <v>-58.432304038004744</v>
      </c>
      <c r="L210" s="27">
        <f t="shared" si="47"/>
        <v>-24.236838194312828</v>
      </c>
      <c r="M210" s="27">
        <f t="shared" si="47"/>
        <v>-0.99185730338677836</v>
      </c>
      <c r="N210" s="27">
        <f t="shared" si="47"/>
        <v>-2.6778937141353487</v>
      </c>
      <c r="O210" s="27">
        <f t="shared" si="47"/>
        <v>2.8096093103707531</v>
      </c>
      <c r="P210" s="27">
        <f t="shared" si="47"/>
        <v>-5.7777606460359348</v>
      </c>
      <c r="Q210" s="28">
        <f t="shared" si="47"/>
        <v>-1.2048192771084376</v>
      </c>
      <c r="R210" s="29">
        <f t="shared" si="42"/>
        <v>1</v>
      </c>
      <c r="S210" s="29">
        <f t="shared" si="43"/>
        <v>6</v>
      </c>
      <c r="T210" s="29">
        <f t="shared" si="44"/>
        <v>0</v>
      </c>
      <c r="U210" s="30">
        <f t="shared" si="45"/>
        <v>7</v>
      </c>
      <c r="V210" s="31">
        <f t="shared" si="46"/>
        <v>-0.71428571428571419</v>
      </c>
    </row>
    <row r="211" spans="1:22" x14ac:dyDescent="0.2">
      <c r="A211" s="25">
        <v>42795</v>
      </c>
      <c r="B211" s="7">
        <v>398</v>
      </c>
      <c r="C211" s="36" t="s">
        <v>23</v>
      </c>
      <c r="D211" s="26">
        <v>1437058787</v>
      </c>
      <c r="E211" s="26">
        <v>1138843993</v>
      </c>
      <c r="F211" s="26">
        <v>337365</v>
      </c>
      <c r="G211" s="26">
        <v>529745</v>
      </c>
      <c r="H211" s="32">
        <v>92.091513981927164</v>
      </c>
      <c r="I211" s="33">
        <v>40.799999999999997</v>
      </c>
      <c r="J211" s="27">
        <f t="shared" si="41"/>
        <v>-30.902777777777779</v>
      </c>
      <c r="L211" s="27">
        <f t="shared" si="47"/>
        <v>3.383743515404869</v>
      </c>
      <c r="M211" s="27">
        <f t="shared" si="47"/>
        <v>5.5836371613508406</v>
      </c>
      <c r="N211" s="27">
        <f t="shared" si="47"/>
        <v>-15.430200115812987</v>
      </c>
      <c r="O211" s="27">
        <f t="shared" si="47"/>
        <v>7.770756874201501</v>
      </c>
      <c r="P211" s="27">
        <f t="shared" si="47"/>
        <v>-7.5689215319073249</v>
      </c>
      <c r="Q211" s="28">
        <f t="shared" si="47"/>
        <v>-2.8571428571428692</v>
      </c>
      <c r="R211" s="29">
        <f t="shared" si="42"/>
        <v>3</v>
      </c>
      <c r="S211" s="29">
        <f t="shared" si="43"/>
        <v>4</v>
      </c>
      <c r="T211" s="29">
        <f t="shared" si="44"/>
        <v>0</v>
      </c>
      <c r="U211" s="30">
        <f t="shared" si="45"/>
        <v>7</v>
      </c>
      <c r="V211" s="31">
        <f t="shared" si="46"/>
        <v>-0.14285714285714285</v>
      </c>
    </row>
    <row r="212" spans="1:22" x14ac:dyDescent="0.2">
      <c r="A212" s="25">
        <v>42826</v>
      </c>
      <c r="B212" s="7">
        <v>253</v>
      </c>
      <c r="C212" s="36" t="s">
        <v>23</v>
      </c>
      <c r="D212" s="26">
        <v>1141219476</v>
      </c>
      <c r="E212" s="26">
        <v>1153185502</v>
      </c>
      <c r="F212" s="26">
        <v>525055</v>
      </c>
      <c r="G212" s="36">
        <v>553182</v>
      </c>
      <c r="H212" s="32">
        <v>93.514043623808504</v>
      </c>
      <c r="I212" s="33">
        <v>40.700000000000003</v>
      </c>
      <c r="J212" s="27">
        <f t="shared" si="41"/>
        <v>-33.421052631578952</v>
      </c>
      <c r="L212" s="27">
        <f t="shared" si="47"/>
        <v>-6.9427109402175109</v>
      </c>
      <c r="M212" s="27">
        <f t="shared" si="47"/>
        <v>3.2885295820034521</v>
      </c>
      <c r="N212" s="27">
        <f t="shared" si="47"/>
        <v>3.7951436868522093</v>
      </c>
      <c r="O212" s="27">
        <f t="shared" si="47"/>
        <v>4.0343783499144248</v>
      </c>
      <c r="P212" s="27">
        <f t="shared" si="47"/>
        <v>-6.0464507670981664</v>
      </c>
      <c r="Q212" s="28">
        <f t="shared" si="47"/>
        <v>-2.8639618138424749</v>
      </c>
      <c r="R212" s="29">
        <f t="shared" si="42"/>
        <v>3</v>
      </c>
      <c r="S212" s="29">
        <f t="shared" si="43"/>
        <v>4</v>
      </c>
      <c r="T212" s="29">
        <f t="shared" si="44"/>
        <v>0</v>
      </c>
      <c r="U212" s="30">
        <f t="shared" si="45"/>
        <v>7</v>
      </c>
      <c r="V212" s="31">
        <f t="shared" si="46"/>
        <v>-0.14285714285714285</v>
      </c>
    </row>
    <row r="213" spans="1:22" x14ac:dyDescent="0.2">
      <c r="A213" s="25">
        <v>42856</v>
      </c>
      <c r="B213" s="7">
        <v>402</v>
      </c>
      <c r="C213" s="36" t="s">
        <v>23</v>
      </c>
      <c r="D213" s="26">
        <v>1055945255</v>
      </c>
      <c r="E213" s="26">
        <v>1124289179</v>
      </c>
      <c r="F213" s="26">
        <v>545012</v>
      </c>
      <c r="G213" s="36">
        <v>571776</v>
      </c>
      <c r="H213" s="32">
        <v>93.922085186139043</v>
      </c>
      <c r="I213" s="33">
        <v>41.8</v>
      </c>
      <c r="J213" s="27">
        <f t="shared" si="41"/>
        <v>9.2391304347826164</v>
      </c>
      <c r="L213" s="27">
        <f t="shared" si="47"/>
        <v>-10.972227865085404</v>
      </c>
      <c r="M213" s="27">
        <f t="shared" si="47"/>
        <v>1.1090976170708089</v>
      </c>
      <c r="N213" s="27">
        <f t="shared" si="47"/>
        <v>2.6527137389627198</v>
      </c>
      <c r="O213" s="27">
        <f t="shared" si="47"/>
        <v>5.9360392191011524</v>
      </c>
      <c r="P213" s="27">
        <f t="shared" si="47"/>
        <v>-4.54346800478167</v>
      </c>
      <c r="Q213" s="28">
        <f t="shared" si="47"/>
        <v>-2.5641025641025661</v>
      </c>
      <c r="R213" s="29">
        <f t="shared" si="42"/>
        <v>4</v>
      </c>
      <c r="S213" s="29">
        <f t="shared" si="43"/>
        <v>3</v>
      </c>
      <c r="T213" s="29">
        <f t="shared" si="44"/>
        <v>0</v>
      </c>
      <c r="U213" s="30">
        <f t="shared" si="45"/>
        <v>7</v>
      </c>
      <c r="V213" s="31">
        <f t="shared" si="46"/>
        <v>0.14285714285714285</v>
      </c>
    </row>
    <row r="214" spans="1:22" x14ac:dyDescent="0.2">
      <c r="A214" s="25">
        <v>42887</v>
      </c>
      <c r="B214" s="7">
        <v>360</v>
      </c>
      <c r="C214" s="36" t="s">
        <v>23</v>
      </c>
      <c r="D214" s="26">
        <v>1207784424</v>
      </c>
      <c r="E214" s="26">
        <v>1088069943</v>
      </c>
      <c r="F214" s="26">
        <v>712337</v>
      </c>
      <c r="G214" s="36">
        <v>565399</v>
      </c>
      <c r="H214" s="32">
        <v>101.96276998185191</v>
      </c>
      <c r="I214" s="33">
        <v>42.1</v>
      </c>
      <c r="J214" s="27">
        <f t="shared" si="41"/>
        <v>-28.571428571428569</v>
      </c>
      <c r="L214" s="27">
        <f t="shared" si="47"/>
        <v>1.0765631348121918</v>
      </c>
      <c r="M214" s="27">
        <f t="shared" si="47"/>
        <v>8.2312938650743064</v>
      </c>
      <c r="N214" s="27">
        <f t="shared" si="47"/>
        <v>-5.5417574446812168</v>
      </c>
      <c r="O214" s="27">
        <f t="shared" si="47"/>
        <v>8.5639729799269482</v>
      </c>
      <c r="P214" s="27">
        <f t="shared" si="47"/>
        <v>-2.1624134512780668</v>
      </c>
      <c r="Q214" s="28">
        <f t="shared" si="47"/>
        <v>-1.8648018648018572</v>
      </c>
      <c r="R214" s="29">
        <f t="shared" si="42"/>
        <v>3</v>
      </c>
      <c r="S214" s="29">
        <f t="shared" si="43"/>
        <v>4</v>
      </c>
      <c r="T214" s="29">
        <f t="shared" si="44"/>
        <v>0</v>
      </c>
      <c r="U214" s="30">
        <f t="shared" si="45"/>
        <v>7</v>
      </c>
      <c r="V214" s="31">
        <f t="shared" si="46"/>
        <v>-0.14285714285714285</v>
      </c>
    </row>
    <row r="215" spans="1:22" x14ac:dyDescent="0.2">
      <c r="A215" s="25">
        <v>42917</v>
      </c>
      <c r="B215" s="7">
        <v>430</v>
      </c>
      <c r="C215" s="36" t="s">
        <v>23</v>
      </c>
      <c r="D215" s="26">
        <v>1297161529</v>
      </c>
      <c r="E215" s="26">
        <v>1239616307</v>
      </c>
      <c r="F215" s="26">
        <v>891424</v>
      </c>
      <c r="G215" s="36">
        <v>591015</v>
      </c>
      <c r="H215" s="32">
        <v>100.07208664313541</v>
      </c>
      <c r="I215" s="33">
        <v>41.6</v>
      </c>
      <c r="J215" s="27">
        <f t="shared" si="41"/>
        <v>50.877192982456144</v>
      </c>
      <c r="L215" s="27">
        <f t="shared" si="47"/>
        <v>24.988338628538354</v>
      </c>
      <c r="M215" s="27">
        <f t="shared" si="47"/>
        <v>0.62375362143136659</v>
      </c>
      <c r="N215" s="27">
        <f t="shared" si="47"/>
        <v>-4.5470120614035103</v>
      </c>
      <c r="O215" s="27">
        <f t="shared" si="47"/>
        <v>9.406701221769719</v>
      </c>
      <c r="P215" s="27">
        <f t="shared" si="47"/>
        <v>-3.9379620203760624</v>
      </c>
      <c r="Q215" s="28">
        <f t="shared" si="47"/>
        <v>-3.703703703703709</v>
      </c>
      <c r="R215" s="29">
        <f t="shared" si="42"/>
        <v>4</v>
      </c>
      <c r="S215" s="29">
        <f t="shared" si="43"/>
        <v>3</v>
      </c>
      <c r="T215" s="29">
        <f t="shared" si="44"/>
        <v>0</v>
      </c>
      <c r="U215" s="30">
        <f t="shared" si="45"/>
        <v>7</v>
      </c>
      <c r="V215" s="31">
        <f t="shared" si="46"/>
        <v>0.14285714285714285</v>
      </c>
    </row>
    <row r="216" spans="1:22" x14ac:dyDescent="0.2">
      <c r="A216" s="25">
        <v>42948</v>
      </c>
      <c r="B216" s="7">
        <v>489</v>
      </c>
      <c r="C216" s="36" t="s">
        <v>23</v>
      </c>
      <c r="D216" s="26">
        <v>1336087543</v>
      </c>
      <c r="E216" s="26">
        <v>1160865516</v>
      </c>
      <c r="F216" s="26">
        <v>960125</v>
      </c>
      <c r="G216" s="36">
        <v>597577</v>
      </c>
      <c r="H216" s="32">
        <v>110.36666952513863</v>
      </c>
      <c r="I216" s="33">
        <v>41.8</v>
      </c>
      <c r="J216" s="27">
        <f t="shared" si="41"/>
        <v>36.97478991596639</v>
      </c>
      <c r="L216" s="27">
        <f t="shared" si="47"/>
        <v>17.644672992364917</v>
      </c>
      <c r="M216" s="27">
        <f t="shared" si="47"/>
        <v>2.0252967518160858</v>
      </c>
      <c r="N216" s="27">
        <f t="shared" si="47"/>
        <v>2.3207807764283661</v>
      </c>
      <c r="O216" s="27">
        <f t="shared" si="47"/>
        <v>12.056472935520034</v>
      </c>
      <c r="P216" s="27">
        <f t="shared" si="47"/>
        <v>0.72736244576061537</v>
      </c>
      <c r="Q216" s="28">
        <f t="shared" si="47"/>
        <v>-0.94786729857820884</v>
      </c>
      <c r="R216" s="29">
        <f t="shared" si="42"/>
        <v>6</v>
      </c>
      <c r="S216" s="29">
        <f t="shared" si="43"/>
        <v>1</v>
      </c>
      <c r="T216" s="29">
        <f t="shared" si="44"/>
        <v>0</v>
      </c>
      <c r="U216" s="30">
        <f t="shared" si="45"/>
        <v>7</v>
      </c>
      <c r="V216" s="31">
        <f t="shared" si="46"/>
        <v>0.71428571428571419</v>
      </c>
    </row>
    <row r="217" spans="1:22" x14ac:dyDescent="0.2">
      <c r="A217" s="25">
        <v>42979</v>
      </c>
      <c r="B217" s="7">
        <v>434</v>
      </c>
      <c r="C217" s="36" t="s">
        <v>23</v>
      </c>
      <c r="D217" s="26">
        <v>1446755496</v>
      </c>
      <c r="E217" s="26">
        <v>1151467016</v>
      </c>
      <c r="F217" s="26">
        <v>617340</v>
      </c>
      <c r="G217" s="36">
        <v>484649</v>
      </c>
      <c r="H217" s="32">
        <v>102.96123024865764</v>
      </c>
      <c r="I217" s="33">
        <v>41.7</v>
      </c>
      <c r="J217" s="27">
        <f t="shared" si="41"/>
        <v>-31.2202852614897</v>
      </c>
      <c r="L217" s="27">
        <f t="shared" si="47"/>
        <v>27.2882019336109</v>
      </c>
      <c r="M217" s="27">
        <f t="shared" si="47"/>
        <v>7.3699388065199045</v>
      </c>
      <c r="N217" s="27">
        <f t="shared" si="47"/>
        <v>20.422279701782521</v>
      </c>
      <c r="O217" s="27">
        <f t="shared" si="47"/>
        <v>1.9279383867317756</v>
      </c>
      <c r="P217" s="27">
        <f t="shared" si="47"/>
        <v>-5.019659493429673</v>
      </c>
      <c r="Q217" s="28">
        <f t="shared" si="47"/>
        <v>-2.7972027972027913</v>
      </c>
      <c r="R217" s="29">
        <f t="shared" si="42"/>
        <v>4</v>
      </c>
      <c r="S217" s="29">
        <f t="shared" si="43"/>
        <v>3</v>
      </c>
      <c r="T217" s="29">
        <f t="shared" si="44"/>
        <v>0</v>
      </c>
      <c r="U217" s="30">
        <f t="shared" si="45"/>
        <v>7</v>
      </c>
      <c r="V217" s="31">
        <f t="shared" si="46"/>
        <v>0.14285714285714285</v>
      </c>
    </row>
    <row r="218" spans="1:22" x14ac:dyDescent="0.2">
      <c r="A218" s="25">
        <v>43009</v>
      </c>
      <c r="B218" s="7">
        <v>561</v>
      </c>
      <c r="C218" s="36" t="s">
        <v>23</v>
      </c>
      <c r="D218" s="26">
        <v>1395510282</v>
      </c>
      <c r="E218" s="26">
        <v>1072713707</v>
      </c>
      <c r="F218" s="26">
        <v>580971</v>
      </c>
      <c r="G218" s="36">
        <v>572237</v>
      </c>
      <c r="H218" s="32">
        <v>99.914551155167956</v>
      </c>
      <c r="I218" s="33">
        <v>41.7</v>
      </c>
      <c r="J218" s="27">
        <f t="shared" si="41"/>
        <v>7.0610687022900853</v>
      </c>
      <c r="L218" s="27">
        <f t="shared" si="47"/>
        <v>10.385494170558495</v>
      </c>
      <c r="M218" s="27">
        <f t="shared" si="47"/>
        <v>-1.5689171822022452</v>
      </c>
      <c r="N218" s="27">
        <f t="shared" si="47"/>
        <v>-6.3830301506808906</v>
      </c>
      <c r="O218" s="27">
        <f t="shared" si="47"/>
        <v>6.0124161005441046</v>
      </c>
      <c r="P218" s="27">
        <f t="shared" si="47"/>
        <v>0.34916319492686032</v>
      </c>
      <c r="Q218" s="28">
        <f t="shared" si="47"/>
        <v>-3.9170506912442282</v>
      </c>
      <c r="R218" s="29">
        <f t="shared" si="42"/>
        <v>4</v>
      </c>
      <c r="S218" s="29">
        <f t="shared" si="43"/>
        <v>3</v>
      </c>
      <c r="T218" s="29">
        <f t="shared" si="44"/>
        <v>0</v>
      </c>
      <c r="U218" s="30">
        <f t="shared" si="45"/>
        <v>7</v>
      </c>
      <c r="V218" s="31">
        <f t="shared" si="46"/>
        <v>0.14285714285714285</v>
      </c>
    </row>
    <row r="219" spans="1:22" x14ac:dyDescent="0.2">
      <c r="A219" s="25">
        <v>43040</v>
      </c>
      <c r="B219" s="7">
        <v>369</v>
      </c>
      <c r="C219" s="36" t="s">
        <v>23</v>
      </c>
      <c r="D219" s="26">
        <v>1183047058</v>
      </c>
      <c r="E219" s="26">
        <v>1061587324</v>
      </c>
      <c r="F219" s="26">
        <v>385919</v>
      </c>
      <c r="G219" s="36">
        <v>545347</v>
      </c>
      <c r="H219" s="32">
        <v>100.38838041958984</v>
      </c>
      <c r="I219" s="33">
        <v>41.4</v>
      </c>
      <c r="J219" s="27">
        <f t="shared" si="41"/>
        <v>50.612244897959194</v>
      </c>
      <c r="L219" s="27">
        <f t="shared" si="47"/>
        <v>11.332597096219764</v>
      </c>
      <c r="M219" s="27">
        <f t="shared" si="47"/>
        <v>3.6951960608780032</v>
      </c>
      <c r="N219" s="27">
        <f t="shared" si="47"/>
        <v>-2.4469222621897435</v>
      </c>
      <c r="O219" s="27">
        <f t="shared" si="47"/>
        <v>3.3133973784566617</v>
      </c>
      <c r="P219" s="27">
        <f t="shared" si="47"/>
        <v>-0.79901890227371819</v>
      </c>
      <c r="Q219" s="28">
        <f t="shared" si="47"/>
        <v>-3.7209302325581395</v>
      </c>
      <c r="R219" s="29">
        <f t="shared" si="42"/>
        <v>4</v>
      </c>
      <c r="S219" s="29">
        <f t="shared" si="43"/>
        <v>3</v>
      </c>
      <c r="T219" s="29">
        <f t="shared" si="44"/>
        <v>0</v>
      </c>
      <c r="U219" s="30">
        <f t="shared" si="45"/>
        <v>7</v>
      </c>
      <c r="V219" s="31">
        <f t="shared" si="46"/>
        <v>0.14285714285714285</v>
      </c>
    </row>
    <row r="220" spans="1:22" x14ac:dyDescent="0.2">
      <c r="A220" s="25">
        <v>43070</v>
      </c>
      <c r="B220" s="7">
        <v>299</v>
      </c>
      <c r="C220" s="36" t="s">
        <v>23</v>
      </c>
      <c r="D220" s="26">
        <v>1340299048</v>
      </c>
      <c r="E220" s="26">
        <v>1110090243</v>
      </c>
      <c r="F220" s="26">
        <v>467541</v>
      </c>
      <c r="G220" s="36">
        <v>526939</v>
      </c>
      <c r="H220" s="32">
        <v>94.074758949702101</v>
      </c>
      <c r="I220" s="33">
        <v>42.1</v>
      </c>
      <c r="J220" s="27">
        <f t="shared" si="41"/>
        <v>32.30088495575221</v>
      </c>
      <c r="L220" s="27">
        <f t="shared" si="47"/>
        <v>-2.2554452785888635</v>
      </c>
      <c r="M220" s="27">
        <f t="shared" si="47"/>
        <v>2.3664949608310559</v>
      </c>
      <c r="N220" s="27">
        <f t="shared" si="47"/>
        <v>0.79551407671860641</v>
      </c>
      <c r="O220" s="27">
        <f t="shared" si="47"/>
        <v>5.2766278809577072</v>
      </c>
      <c r="P220" s="27">
        <f t="shared" si="47"/>
        <v>-4.959408960180367</v>
      </c>
      <c r="Q220" s="28">
        <f t="shared" si="47"/>
        <v>-3.2183908045976928</v>
      </c>
      <c r="R220" s="29">
        <f t="shared" si="42"/>
        <v>4</v>
      </c>
      <c r="S220" s="29">
        <f t="shared" si="43"/>
        <v>3</v>
      </c>
      <c r="T220" s="29">
        <f t="shared" si="44"/>
        <v>0</v>
      </c>
      <c r="U220" s="30">
        <f t="shared" si="45"/>
        <v>7</v>
      </c>
      <c r="V220" s="31">
        <f t="shared" si="46"/>
        <v>0.14285714285714285</v>
      </c>
    </row>
    <row r="221" spans="1:22" x14ac:dyDescent="0.2">
      <c r="A221" s="25">
        <v>43101</v>
      </c>
      <c r="B221" s="7">
        <v>342</v>
      </c>
      <c r="C221" s="36" t="s">
        <v>23</v>
      </c>
      <c r="D221" s="26">
        <v>1135799755</v>
      </c>
      <c r="E221" s="26">
        <v>984414770</v>
      </c>
      <c r="F221" s="26">
        <v>246193</v>
      </c>
      <c r="G221" s="26">
        <v>469205</v>
      </c>
      <c r="H221" s="32">
        <v>85.393873907815788</v>
      </c>
      <c r="I221" s="33">
        <v>40.299999999999997</v>
      </c>
      <c r="J221" s="27">
        <f t="shared" si="41"/>
        <v>7.8864353312302793</v>
      </c>
      <c r="L221" s="27">
        <f t="shared" ref="L221:Q236" si="48">IF(D221="","",((D221/D209)-1)*100)</f>
        <v>15.704717341326702</v>
      </c>
      <c r="M221" s="27">
        <f t="shared" si="48"/>
        <v>-4.3544728385235825</v>
      </c>
      <c r="N221" s="27">
        <f t="shared" si="48"/>
        <v>-5.273951519815312</v>
      </c>
      <c r="O221" s="27">
        <f t="shared" si="48"/>
        <v>1.7617256800308789</v>
      </c>
      <c r="P221" s="27">
        <f t="shared" si="48"/>
        <v>-8.6497171219713351</v>
      </c>
      <c r="Q221" s="28">
        <f t="shared" si="48"/>
        <v>-4.2755344418052399</v>
      </c>
      <c r="R221" s="29">
        <f t="shared" si="42"/>
        <v>3</v>
      </c>
      <c r="S221" s="29">
        <f t="shared" si="43"/>
        <v>4</v>
      </c>
      <c r="T221" s="29">
        <f t="shared" si="44"/>
        <v>0</v>
      </c>
      <c r="U221" s="30">
        <f t="shared" si="45"/>
        <v>7</v>
      </c>
      <c r="V221" s="31">
        <f t="shared" si="46"/>
        <v>-0.14285714285714285</v>
      </c>
    </row>
    <row r="222" spans="1:22" x14ac:dyDescent="0.2">
      <c r="A222" s="25">
        <v>43132</v>
      </c>
      <c r="B222" s="7">
        <v>470</v>
      </c>
      <c r="C222" s="36" t="s">
        <v>23</v>
      </c>
      <c r="D222" s="26">
        <v>1063935424</v>
      </c>
      <c r="E222" s="26">
        <v>1019842280</v>
      </c>
      <c r="F222" s="26">
        <v>272287</v>
      </c>
      <c r="G222" s="26">
        <v>465073</v>
      </c>
      <c r="H222" s="32">
        <v>94.237324094436786</v>
      </c>
      <c r="I222" s="33">
        <v>40.9</v>
      </c>
      <c r="J222" s="27">
        <f t="shared" si="41"/>
        <v>168.57142857142856</v>
      </c>
      <c r="L222" s="27">
        <f t="shared" si="48"/>
        <v>9.8307026978947221</v>
      </c>
      <c r="M222" s="27">
        <f t="shared" si="48"/>
        <v>0.10230349310202946</v>
      </c>
      <c r="N222" s="27">
        <f t="shared" si="48"/>
        <v>-5.6161586750274717</v>
      </c>
      <c r="O222" s="27">
        <f t="shared" si="48"/>
        <v>6.3123629871599363</v>
      </c>
      <c r="P222" s="27">
        <f t="shared" si="48"/>
        <v>3.0514028663747306</v>
      </c>
      <c r="Q222" s="28">
        <f t="shared" si="48"/>
        <v>-0.24390243902439046</v>
      </c>
      <c r="R222" s="29">
        <f t="shared" si="42"/>
        <v>5</v>
      </c>
      <c r="S222" s="29">
        <f t="shared" si="43"/>
        <v>2</v>
      </c>
      <c r="T222" s="29">
        <f t="shared" si="44"/>
        <v>0</v>
      </c>
      <c r="U222" s="30">
        <f t="shared" si="45"/>
        <v>7</v>
      </c>
      <c r="V222" s="31">
        <f t="shared" si="46"/>
        <v>0.4285714285714286</v>
      </c>
    </row>
    <row r="223" spans="1:22" x14ac:dyDescent="0.2">
      <c r="A223" s="25">
        <v>43160</v>
      </c>
      <c r="B223" s="7">
        <v>321</v>
      </c>
      <c r="C223" s="36" t="s">
        <v>23</v>
      </c>
      <c r="D223" s="26">
        <v>1538521306</v>
      </c>
      <c r="E223" s="26">
        <v>1198920291</v>
      </c>
      <c r="F223" s="26">
        <v>340286</v>
      </c>
      <c r="G223" s="36">
        <v>548528</v>
      </c>
      <c r="H223" s="32">
        <v>90.99739332141894</v>
      </c>
      <c r="I223" s="33">
        <v>39.700000000000003</v>
      </c>
      <c r="J223" s="27">
        <f t="shared" si="41"/>
        <v>-19.346733668341709</v>
      </c>
      <c r="L223" s="27">
        <f t="shared" si="48"/>
        <v>7.060429254380951</v>
      </c>
      <c r="M223" s="27">
        <f t="shared" si="48"/>
        <v>5.2751999720123122</v>
      </c>
      <c r="N223" s="27">
        <f t="shared" si="48"/>
        <v>0.86582781260653441</v>
      </c>
      <c r="O223" s="27">
        <f t="shared" si="48"/>
        <v>3.5456681988503824</v>
      </c>
      <c r="P223" s="27">
        <f t="shared" si="48"/>
        <v>-1.1880797841188118</v>
      </c>
      <c r="Q223" s="28">
        <f t="shared" si="48"/>
        <v>-2.6960784313725394</v>
      </c>
      <c r="R223" s="29">
        <f t="shared" si="42"/>
        <v>4</v>
      </c>
      <c r="S223" s="29">
        <f t="shared" si="43"/>
        <v>3</v>
      </c>
      <c r="T223" s="29">
        <f t="shared" si="44"/>
        <v>0</v>
      </c>
      <c r="U223" s="30">
        <f t="shared" si="45"/>
        <v>7</v>
      </c>
      <c r="V223" s="31">
        <f t="shared" si="46"/>
        <v>0.14285714285714285</v>
      </c>
    </row>
    <row r="224" spans="1:22" x14ac:dyDescent="0.2">
      <c r="A224" s="25">
        <v>43191</v>
      </c>
      <c r="B224" s="7">
        <v>290</v>
      </c>
      <c r="C224" s="36" t="s">
        <v>23</v>
      </c>
      <c r="D224" s="26">
        <v>1490803407</v>
      </c>
      <c r="E224" s="26">
        <v>1129525777</v>
      </c>
      <c r="F224" s="26">
        <v>519226</v>
      </c>
      <c r="G224" s="26">
        <v>579983</v>
      </c>
      <c r="H224" s="32">
        <v>90.060148791819913</v>
      </c>
      <c r="I224" s="33">
        <v>40.799999999999997</v>
      </c>
      <c r="J224" s="27">
        <f t="shared" si="41"/>
        <v>14.624505928853759</v>
      </c>
      <c r="L224" s="27">
        <f t="shared" si="48"/>
        <v>30.632489048057575</v>
      </c>
      <c r="M224" s="27">
        <f t="shared" si="48"/>
        <v>-2.0516842224400422</v>
      </c>
      <c r="N224" s="27">
        <f t="shared" si="48"/>
        <v>-1.1101694108236249</v>
      </c>
      <c r="O224" s="27">
        <f t="shared" si="48"/>
        <v>4.8448792621596404</v>
      </c>
      <c r="P224" s="27">
        <f t="shared" si="48"/>
        <v>-3.6934504146596825</v>
      </c>
      <c r="Q224" s="28">
        <f t="shared" si="48"/>
        <v>0.24570024570023108</v>
      </c>
      <c r="R224" s="29">
        <f t="shared" si="42"/>
        <v>4</v>
      </c>
      <c r="S224" s="29">
        <f t="shared" si="43"/>
        <v>3</v>
      </c>
      <c r="T224" s="29">
        <f t="shared" si="44"/>
        <v>0</v>
      </c>
      <c r="U224" s="30">
        <f t="shared" si="45"/>
        <v>7</v>
      </c>
      <c r="V224" s="31">
        <f t="shared" si="46"/>
        <v>0.14285714285714285</v>
      </c>
    </row>
    <row r="225" spans="1:22" x14ac:dyDescent="0.2">
      <c r="A225" s="25">
        <v>43221</v>
      </c>
      <c r="B225" s="7">
        <v>383</v>
      </c>
      <c r="C225" s="36" t="s">
        <v>23</v>
      </c>
      <c r="D225" s="26">
        <v>1643860120</v>
      </c>
      <c r="E225" s="26">
        <v>1098911042</v>
      </c>
      <c r="F225" s="26">
        <v>555446</v>
      </c>
      <c r="G225" s="26">
        <v>576626</v>
      </c>
      <c r="H225" s="32">
        <v>111.32506278172235</v>
      </c>
      <c r="I225" s="33">
        <v>41</v>
      </c>
      <c r="J225" s="27">
        <f t="shared" si="41"/>
        <v>-4.7263681592039752</v>
      </c>
      <c r="L225" s="27">
        <f t="shared" si="48"/>
        <v>55.676642535791302</v>
      </c>
      <c r="M225" s="27">
        <f t="shared" si="48"/>
        <v>-2.2572606295626407</v>
      </c>
      <c r="N225" s="27">
        <f t="shared" si="48"/>
        <v>1.9144532597447306</v>
      </c>
      <c r="O225" s="27">
        <f t="shared" si="48"/>
        <v>0.84823427356166547</v>
      </c>
      <c r="P225" s="27">
        <f t="shared" si="48"/>
        <v>18.52916442505861</v>
      </c>
      <c r="Q225" s="28">
        <f t="shared" si="48"/>
        <v>-1.9138755980861122</v>
      </c>
      <c r="R225" s="29">
        <f t="shared" si="42"/>
        <v>4</v>
      </c>
      <c r="S225" s="29">
        <f t="shared" si="43"/>
        <v>3</v>
      </c>
      <c r="T225" s="29">
        <f t="shared" si="44"/>
        <v>0</v>
      </c>
      <c r="U225" s="30">
        <f t="shared" si="45"/>
        <v>7</v>
      </c>
      <c r="V225" s="31">
        <f t="shared" si="46"/>
        <v>0.14285714285714285</v>
      </c>
    </row>
    <row r="226" spans="1:22" x14ac:dyDescent="0.2">
      <c r="A226" s="25">
        <v>43252</v>
      </c>
      <c r="B226" s="7">
        <v>413</v>
      </c>
      <c r="C226" s="36" t="s">
        <v>23</v>
      </c>
      <c r="D226" s="26">
        <v>1568796550</v>
      </c>
      <c r="E226" s="26">
        <v>1111442218</v>
      </c>
      <c r="F226" s="26">
        <v>720108</v>
      </c>
      <c r="G226" s="26">
        <v>569700</v>
      </c>
      <c r="H226" s="32">
        <v>84.14049073382553</v>
      </c>
      <c r="I226" s="33">
        <v>40.5</v>
      </c>
      <c r="J226" s="27">
        <f t="shared" si="41"/>
        <v>14.722222222222214</v>
      </c>
      <c r="L226" s="27">
        <f t="shared" si="48"/>
        <v>29.89044392577793</v>
      </c>
      <c r="M226" s="27">
        <f t="shared" si="48"/>
        <v>2.1480489512979872</v>
      </c>
      <c r="N226" s="27">
        <f t="shared" si="48"/>
        <v>1.0909162376796289</v>
      </c>
      <c r="O226" s="27">
        <f t="shared" si="48"/>
        <v>0.76070173452729151</v>
      </c>
      <c r="P226" s="27">
        <f t="shared" si="48"/>
        <v>-17.479202704279729</v>
      </c>
      <c r="Q226" s="28">
        <f t="shared" si="48"/>
        <v>-3.8004750593824244</v>
      </c>
      <c r="R226" s="29">
        <f t="shared" si="42"/>
        <v>5</v>
      </c>
      <c r="S226" s="29">
        <f t="shared" si="43"/>
        <v>2</v>
      </c>
      <c r="T226" s="29">
        <f t="shared" si="44"/>
        <v>0</v>
      </c>
      <c r="U226" s="30">
        <f t="shared" si="45"/>
        <v>7</v>
      </c>
      <c r="V226" s="31">
        <f t="shared" si="46"/>
        <v>0.4285714285714286</v>
      </c>
    </row>
    <row r="227" spans="1:22" x14ac:dyDescent="0.2">
      <c r="A227" s="25">
        <v>43282</v>
      </c>
      <c r="B227" s="7">
        <v>494</v>
      </c>
      <c r="C227" s="36" t="s">
        <v>23</v>
      </c>
      <c r="D227" s="36">
        <v>1279819061</v>
      </c>
      <c r="E227" s="26">
        <v>1198530096</v>
      </c>
      <c r="F227" s="36" t="s">
        <v>23</v>
      </c>
      <c r="G227" s="36">
        <v>621072</v>
      </c>
      <c r="H227" s="32">
        <v>98.936434894506334</v>
      </c>
      <c r="I227" s="33">
        <v>41.2</v>
      </c>
      <c r="J227" s="27">
        <f t="shared" si="41"/>
        <v>14.883720930232558</v>
      </c>
      <c r="L227" s="27">
        <f t="shared" si="48"/>
        <v>-1.3369551603468754</v>
      </c>
      <c r="M227" s="27">
        <f t="shared" si="48"/>
        <v>-3.3144296963495856</v>
      </c>
      <c r="O227" s="27">
        <f t="shared" si="48"/>
        <v>5.0856577244232426</v>
      </c>
      <c r="P227" s="27">
        <f t="shared" si="48"/>
        <v>-1.1348336851202956</v>
      </c>
      <c r="Q227" s="28">
        <f t="shared" si="48"/>
        <v>-0.96153846153845812</v>
      </c>
      <c r="R227" s="29">
        <f t="shared" si="42"/>
        <v>2</v>
      </c>
      <c r="S227" s="29">
        <f t="shared" si="43"/>
        <v>4</v>
      </c>
      <c r="T227" s="29">
        <f t="shared" si="44"/>
        <v>0</v>
      </c>
      <c r="U227" s="30">
        <f t="shared" si="45"/>
        <v>6</v>
      </c>
      <c r="V227" s="31">
        <f t="shared" si="46"/>
        <v>-0.33333333333333331</v>
      </c>
    </row>
    <row r="228" spans="1:22" x14ac:dyDescent="0.2">
      <c r="A228" s="25">
        <v>43313</v>
      </c>
      <c r="B228" s="7">
        <v>349</v>
      </c>
      <c r="C228" s="36" t="s">
        <v>23</v>
      </c>
      <c r="D228" s="26">
        <v>1594880611</v>
      </c>
      <c r="E228" s="26">
        <v>1154479951</v>
      </c>
      <c r="F228" s="36" t="s">
        <v>23</v>
      </c>
      <c r="G228" s="36">
        <v>634753</v>
      </c>
      <c r="H228" s="32">
        <v>109.07017074527496</v>
      </c>
      <c r="I228" s="33">
        <v>40.9</v>
      </c>
      <c r="J228" s="27">
        <f t="shared" si="41"/>
        <v>-28.62985685071575</v>
      </c>
      <c r="L228" s="27">
        <f t="shared" si="48"/>
        <v>19.369469415074093</v>
      </c>
      <c r="M228" s="27">
        <f t="shared" si="48"/>
        <v>-0.55006931569496764</v>
      </c>
      <c r="O228" s="27">
        <f t="shared" si="48"/>
        <v>6.2211229682534563</v>
      </c>
      <c r="P228" s="27">
        <f t="shared" si="48"/>
        <v>-1.1747194922542836</v>
      </c>
      <c r="Q228" s="28">
        <f t="shared" si="48"/>
        <v>-2.1531100478468845</v>
      </c>
      <c r="R228" s="29">
        <f t="shared" si="42"/>
        <v>2</v>
      </c>
      <c r="S228" s="29">
        <f t="shared" si="43"/>
        <v>4</v>
      </c>
      <c r="T228" s="29">
        <f t="shared" si="44"/>
        <v>0</v>
      </c>
      <c r="U228" s="30">
        <f t="shared" si="45"/>
        <v>6</v>
      </c>
      <c r="V228" s="31">
        <f t="shared" si="46"/>
        <v>-0.33333333333333331</v>
      </c>
    </row>
    <row r="229" spans="1:22" x14ac:dyDescent="0.2">
      <c r="A229" s="25">
        <v>43344</v>
      </c>
      <c r="B229" s="7">
        <v>269</v>
      </c>
      <c r="C229" s="36" t="s">
        <v>23</v>
      </c>
      <c r="D229" s="36">
        <v>1496184039</v>
      </c>
      <c r="E229" s="26">
        <v>1055863650</v>
      </c>
      <c r="F229" s="36" t="s">
        <v>23</v>
      </c>
      <c r="G229" s="36">
        <v>513085</v>
      </c>
      <c r="H229" s="32">
        <v>100.8287157416229</v>
      </c>
      <c r="I229" s="33">
        <v>42.1</v>
      </c>
      <c r="J229" s="27">
        <f t="shared" si="41"/>
        <v>-38.018433179723502</v>
      </c>
      <c r="L229" s="27">
        <f t="shared" si="48"/>
        <v>3.4165097790649801</v>
      </c>
      <c r="M229" s="27">
        <f t="shared" si="48"/>
        <v>-8.3027446441418569</v>
      </c>
      <c r="O229" s="27">
        <f t="shared" si="48"/>
        <v>5.8673390433076289</v>
      </c>
      <c r="P229" s="27">
        <f t="shared" si="48"/>
        <v>-2.0711820380201251</v>
      </c>
      <c r="Q229" s="28">
        <f t="shared" si="48"/>
        <v>0.95923261390886694</v>
      </c>
      <c r="R229" s="29">
        <f t="shared" si="42"/>
        <v>3</v>
      </c>
      <c r="S229" s="29">
        <f t="shared" si="43"/>
        <v>3</v>
      </c>
      <c r="T229" s="29">
        <f t="shared" si="44"/>
        <v>0</v>
      </c>
      <c r="U229" s="30">
        <f t="shared" si="45"/>
        <v>6</v>
      </c>
      <c r="V229" s="31">
        <f t="shared" si="46"/>
        <v>0</v>
      </c>
    </row>
    <row r="230" spans="1:22" x14ac:dyDescent="0.2">
      <c r="A230" s="25">
        <v>43374</v>
      </c>
      <c r="B230" s="7">
        <v>439</v>
      </c>
      <c r="C230" s="36" t="s">
        <v>23</v>
      </c>
      <c r="D230" s="26">
        <v>1702746860</v>
      </c>
      <c r="E230" s="26">
        <v>983304395</v>
      </c>
      <c r="F230" s="36" t="s">
        <v>23</v>
      </c>
      <c r="G230" s="26">
        <v>585337</v>
      </c>
      <c r="H230" s="32">
        <v>102.32091139957788</v>
      </c>
      <c r="I230" s="33">
        <v>42.2</v>
      </c>
      <c r="J230" s="27">
        <f t="shared" si="41"/>
        <v>-21.746880570409989</v>
      </c>
      <c r="L230" s="27">
        <f t="shared" si="48"/>
        <v>22.016074117324202</v>
      </c>
      <c r="M230" s="27">
        <f t="shared" si="48"/>
        <v>-8.3348717758111039</v>
      </c>
      <c r="O230" s="27">
        <f t="shared" si="48"/>
        <v>2.289261267621634</v>
      </c>
      <c r="P230" s="27">
        <f t="shared" si="48"/>
        <v>2.4084182099490592</v>
      </c>
      <c r="Q230" s="28">
        <f t="shared" si="48"/>
        <v>1.1990407673860837</v>
      </c>
      <c r="R230" s="29">
        <f t="shared" si="42"/>
        <v>4</v>
      </c>
      <c r="S230" s="29">
        <f t="shared" si="43"/>
        <v>2</v>
      </c>
      <c r="T230" s="29">
        <f t="shared" si="44"/>
        <v>0</v>
      </c>
      <c r="U230" s="30">
        <f t="shared" si="45"/>
        <v>6</v>
      </c>
      <c r="V230" s="31">
        <f t="shared" si="46"/>
        <v>0.33333333333333331</v>
      </c>
    </row>
    <row r="231" spans="1:22" x14ac:dyDescent="0.2">
      <c r="A231" s="25">
        <v>43405</v>
      </c>
      <c r="B231" s="37">
        <v>354</v>
      </c>
      <c r="C231" s="36" t="s">
        <v>23</v>
      </c>
      <c r="D231" s="36">
        <v>1448648975</v>
      </c>
      <c r="E231" s="26">
        <v>1009986791</v>
      </c>
      <c r="F231" s="36" t="s">
        <v>23</v>
      </c>
      <c r="G231" s="26">
        <v>568288</v>
      </c>
      <c r="H231" s="32">
        <v>98.562550584729905</v>
      </c>
      <c r="I231" s="33">
        <v>42.3</v>
      </c>
      <c r="J231" s="27">
        <f t="shared" si="41"/>
        <v>-4.0650406504065035</v>
      </c>
      <c r="L231" s="27">
        <f t="shared" si="48"/>
        <v>22.450663750351008</v>
      </c>
      <c r="M231" s="27">
        <f t="shared" si="48"/>
        <v>-4.860696038228129</v>
      </c>
      <c r="O231" s="27">
        <f t="shared" si="48"/>
        <v>4.206679416958381</v>
      </c>
      <c r="P231" s="27">
        <f t="shared" si="48"/>
        <v>-1.8187661034360536</v>
      </c>
      <c r="Q231" s="28">
        <f t="shared" si="48"/>
        <v>2.1739130434782483</v>
      </c>
      <c r="R231" s="29">
        <f t="shared" si="42"/>
        <v>3</v>
      </c>
      <c r="S231" s="29">
        <f t="shared" si="43"/>
        <v>3</v>
      </c>
      <c r="T231" s="29">
        <f t="shared" si="44"/>
        <v>0</v>
      </c>
      <c r="U231" s="30">
        <f t="shared" si="45"/>
        <v>6</v>
      </c>
      <c r="V231" s="31">
        <f t="shared" si="46"/>
        <v>0</v>
      </c>
    </row>
    <row r="232" spans="1:22" x14ac:dyDescent="0.2">
      <c r="A232" s="25">
        <v>43435</v>
      </c>
      <c r="B232" s="37">
        <v>525</v>
      </c>
      <c r="C232" s="36" t="s">
        <v>23</v>
      </c>
      <c r="D232" s="26">
        <v>1439397268</v>
      </c>
      <c r="E232" s="26">
        <v>1105992356</v>
      </c>
      <c r="F232" s="36" t="s">
        <v>23</v>
      </c>
      <c r="G232" s="26">
        <v>537511</v>
      </c>
      <c r="H232" s="32">
        <v>91.791715866632231</v>
      </c>
      <c r="I232" s="33">
        <v>43.9</v>
      </c>
      <c r="J232" s="27">
        <f t="shared" si="41"/>
        <v>75.585284280936449</v>
      </c>
      <c r="L232" s="27">
        <f t="shared" si="48"/>
        <v>7.3937394902932052</v>
      </c>
      <c r="M232" s="27">
        <f t="shared" si="48"/>
        <v>-0.36914899719553418</v>
      </c>
      <c r="O232" s="27">
        <f t="shared" si="48"/>
        <v>2.0063043350368792</v>
      </c>
      <c r="P232" s="27">
        <f t="shared" si="48"/>
        <v>-2.4268391527747846</v>
      </c>
      <c r="Q232" s="28">
        <f t="shared" si="48"/>
        <v>4.2755344418052177</v>
      </c>
      <c r="R232" s="29">
        <f t="shared" si="42"/>
        <v>4</v>
      </c>
      <c r="S232" s="29">
        <f t="shared" si="43"/>
        <v>2</v>
      </c>
      <c r="T232" s="29">
        <f t="shared" si="44"/>
        <v>0</v>
      </c>
      <c r="U232" s="30">
        <f t="shared" si="45"/>
        <v>6</v>
      </c>
      <c r="V232" s="31">
        <f t="shared" si="46"/>
        <v>0.33333333333333331</v>
      </c>
    </row>
    <row r="233" spans="1:22" x14ac:dyDescent="0.2">
      <c r="A233" s="25">
        <v>43466</v>
      </c>
      <c r="B233" s="37">
        <v>278</v>
      </c>
      <c r="C233" s="36" t="s">
        <v>23</v>
      </c>
      <c r="D233" s="36">
        <v>1534127093</v>
      </c>
      <c r="E233" s="26">
        <v>880376853</v>
      </c>
      <c r="F233" s="36" t="s">
        <v>23</v>
      </c>
      <c r="G233" s="26">
        <v>474024</v>
      </c>
      <c r="H233" s="32">
        <v>95.949813557385667</v>
      </c>
      <c r="I233" s="33">
        <v>42.5</v>
      </c>
      <c r="J233" s="27">
        <f t="shared" si="41"/>
        <v>-18.71345029239766</v>
      </c>
      <c r="L233" s="27">
        <f t="shared" si="48"/>
        <v>35.070208128368542</v>
      </c>
      <c r="M233" s="27">
        <f t="shared" si="48"/>
        <v>-10.568504269800826</v>
      </c>
      <c r="O233" s="27">
        <f t="shared" si="48"/>
        <v>1.0270564039172703</v>
      </c>
      <c r="P233" s="27">
        <f t="shared" si="48"/>
        <v>12.361471808815239</v>
      </c>
      <c r="Q233" s="28">
        <f t="shared" si="48"/>
        <v>5.4590570719603049</v>
      </c>
      <c r="R233" s="29">
        <f t="shared" si="42"/>
        <v>4</v>
      </c>
      <c r="S233" s="29">
        <f t="shared" si="43"/>
        <v>2</v>
      </c>
      <c r="T233" s="29">
        <f t="shared" si="44"/>
        <v>0</v>
      </c>
      <c r="U233" s="30">
        <f t="shared" si="45"/>
        <v>6</v>
      </c>
      <c r="V233" s="31">
        <f t="shared" si="46"/>
        <v>0.33333333333333331</v>
      </c>
    </row>
    <row r="234" spans="1:22" x14ac:dyDescent="0.2">
      <c r="A234" s="25">
        <v>43497</v>
      </c>
      <c r="B234" s="7">
        <v>310</v>
      </c>
      <c r="C234" s="36" t="s">
        <v>23</v>
      </c>
      <c r="D234" s="26">
        <v>1355327951</v>
      </c>
      <c r="E234" s="26">
        <v>947365977</v>
      </c>
      <c r="F234" s="36" t="s">
        <v>23</v>
      </c>
      <c r="G234" s="36">
        <v>468931</v>
      </c>
      <c r="H234" s="32">
        <v>90.679307945667333</v>
      </c>
      <c r="I234" s="33">
        <v>41.5</v>
      </c>
      <c r="J234" s="27">
        <f t="shared" si="41"/>
        <v>-34.042553191489368</v>
      </c>
      <c r="L234" s="27">
        <f t="shared" si="48"/>
        <v>27.388177931370382</v>
      </c>
      <c r="M234" s="27">
        <f t="shared" si="48"/>
        <v>-7.1066187803078718</v>
      </c>
      <c r="O234" s="27">
        <f t="shared" si="48"/>
        <v>0.8295471893659645</v>
      </c>
      <c r="P234" s="27">
        <f t="shared" si="48"/>
        <v>-3.7755912351712273</v>
      </c>
      <c r="Q234" s="28">
        <f t="shared" si="48"/>
        <v>1.4669926650366705</v>
      </c>
      <c r="R234" s="29">
        <f t="shared" si="42"/>
        <v>3</v>
      </c>
      <c r="S234" s="29">
        <f t="shared" si="43"/>
        <v>3</v>
      </c>
      <c r="T234" s="29">
        <f t="shared" si="44"/>
        <v>0</v>
      </c>
      <c r="U234" s="30">
        <f t="shared" si="45"/>
        <v>6</v>
      </c>
      <c r="V234" s="31">
        <f t="shared" si="46"/>
        <v>0</v>
      </c>
    </row>
    <row r="235" spans="1:22" x14ac:dyDescent="0.2">
      <c r="A235" s="25">
        <v>43525</v>
      </c>
      <c r="B235" s="7">
        <v>491</v>
      </c>
      <c r="C235" s="36" t="s">
        <v>23</v>
      </c>
      <c r="D235" s="26">
        <v>1488806159</v>
      </c>
      <c r="E235" s="26">
        <v>1117529425</v>
      </c>
      <c r="F235" s="36" t="s">
        <v>23</v>
      </c>
      <c r="G235" s="36">
        <v>580840</v>
      </c>
      <c r="H235" s="32">
        <v>95.376769041237026</v>
      </c>
      <c r="I235" s="33">
        <v>41.7</v>
      </c>
      <c r="J235" s="27">
        <f t="shared" si="41"/>
        <v>52.959501557632407</v>
      </c>
      <c r="L235" s="27">
        <f t="shared" si="48"/>
        <v>-3.2313590202565634</v>
      </c>
      <c r="M235" s="27">
        <f t="shared" si="48"/>
        <v>-6.7886803327111274</v>
      </c>
      <c r="O235" s="27">
        <f t="shared" si="48"/>
        <v>5.8906746784120445</v>
      </c>
      <c r="P235" s="27">
        <f t="shared" si="48"/>
        <v>4.8126386481746275</v>
      </c>
      <c r="Q235" s="28">
        <f t="shared" si="48"/>
        <v>5.0377833753148638</v>
      </c>
      <c r="R235" s="29">
        <f t="shared" si="42"/>
        <v>4</v>
      </c>
      <c r="S235" s="29">
        <f t="shared" si="43"/>
        <v>2</v>
      </c>
      <c r="T235" s="29">
        <f t="shared" si="44"/>
        <v>0</v>
      </c>
      <c r="U235" s="30">
        <f t="shared" si="45"/>
        <v>6</v>
      </c>
      <c r="V235" s="31">
        <f t="shared" si="46"/>
        <v>0.33333333333333331</v>
      </c>
    </row>
    <row r="236" spans="1:22" x14ac:dyDescent="0.2">
      <c r="A236" s="25">
        <v>43556</v>
      </c>
      <c r="B236" s="7">
        <v>721</v>
      </c>
      <c r="C236" s="36" t="s">
        <v>23</v>
      </c>
      <c r="D236" s="26">
        <v>1368232557</v>
      </c>
      <c r="E236" s="26">
        <v>996666084</v>
      </c>
      <c r="F236" s="26" t="s">
        <v>24</v>
      </c>
      <c r="G236" s="36">
        <v>612102</v>
      </c>
      <c r="H236" s="32">
        <v>92.034513652906398</v>
      </c>
      <c r="I236" s="33">
        <v>42.8</v>
      </c>
      <c r="J236" s="27">
        <f t="shared" si="41"/>
        <v>148.62068965517241</v>
      </c>
      <c r="L236" s="27">
        <f t="shared" si="48"/>
        <v>-8.2217983554688789</v>
      </c>
      <c r="M236" s="27">
        <f t="shared" si="48"/>
        <v>-11.762431252598137</v>
      </c>
      <c r="O236" s="27">
        <f t="shared" si="48"/>
        <v>5.5379209390620021</v>
      </c>
      <c r="P236" s="27">
        <f t="shared" si="48"/>
        <v>2.1922735944511551</v>
      </c>
      <c r="Q236" s="28">
        <f t="shared" si="48"/>
        <v>4.9019607843137303</v>
      </c>
      <c r="R236" s="29">
        <f t="shared" si="42"/>
        <v>4</v>
      </c>
      <c r="S236" s="29">
        <f t="shared" si="43"/>
        <v>2</v>
      </c>
      <c r="T236" s="29">
        <f t="shared" si="44"/>
        <v>0</v>
      </c>
      <c r="U236" s="30">
        <f t="shared" si="45"/>
        <v>6</v>
      </c>
      <c r="V236" s="31">
        <f t="shared" si="46"/>
        <v>0.33333333333333331</v>
      </c>
    </row>
    <row r="237" spans="1:22" x14ac:dyDescent="0.2">
      <c r="A237" s="25">
        <v>43586</v>
      </c>
      <c r="B237" s="7">
        <v>341</v>
      </c>
      <c r="C237" s="36" t="s">
        <v>23</v>
      </c>
      <c r="D237" s="26">
        <v>1293530043</v>
      </c>
      <c r="E237" s="26">
        <v>1056471765</v>
      </c>
      <c r="F237" s="26" t="s">
        <v>24</v>
      </c>
      <c r="G237" s="26">
        <v>612306</v>
      </c>
      <c r="H237" s="32">
        <v>96.332671169060987</v>
      </c>
      <c r="I237" s="33">
        <v>42.5</v>
      </c>
      <c r="J237" s="27">
        <f t="shared" si="41"/>
        <v>-10.966057441253263</v>
      </c>
      <c r="L237" s="27">
        <f t="shared" ref="L237:M248" si="49">IF(D237="","",((D237/D225)-1)*100)</f>
        <v>-21.311428675573683</v>
      </c>
      <c r="M237" s="27">
        <f t="shared" si="49"/>
        <v>-3.8619392633239213</v>
      </c>
      <c r="O237" s="27">
        <f t="shared" ref="O237:Q248" si="50">IF(G237="","",((G237/G225)-1)*100)</f>
        <v>6.1877195964108456</v>
      </c>
      <c r="P237" s="27">
        <f t="shared" si="50"/>
        <v>-13.467220442585603</v>
      </c>
      <c r="Q237" s="28">
        <f t="shared" si="50"/>
        <v>3.6585365853658569</v>
      </c>
      <c r="R237" s="29">
        <f t="shared" si="42"/>
        <v>2</v>
      </c>
      <c r="S237" s="29">
        <f t="shared" si="43"/>
        <v>4</v>
      </c>
      <c r="T237" s="29">
        <f t="shared" si="44"/>
        <v>0</v>
      </c>
      <c r="U237" s="30">
        <f t="shared" si="45"/>
        <v>6</v>
      </c>
      <c r="V237" s="31">
        <f t="shared" si="46"/>
        <v>-0.33333333333333331</v>
      </c>
    </row>
    <row r="238" spans="1:22" x14ac:dyDescent="0.2">
      <c r="A238" s="25">
        <v>43617</v>
      </c>
      <c r="B238" s="7">
        <v>336</v>
      </c>
      <c r="C238" s="36" t="s">
        <v>23</v>
      </c>
      <c r="D238" s="26">
        <v>1387043494</v>
      </c>
      <c r="E238" s="26">
        <v>1003861649</v>
      </c>
      <c r="F238" s="26" t="s">
        <v>24</v>
      </c>
      <c r="G238" s="26">
        <v>582381</v>
      </c>
      <c r="H238" s="32">
        <v>94.549151171036328</v>
      </c>
      <c r="I238" s="33">
        <v>42.6</v>
      </c>
      <c r="J238" s="27">
        <f t="shared" si="41"/>
        <v>-18.644067796610166</v>
      </c>
      <c r="L238" s="27">
        <f t="shared" si="49"/>
        <v>-11.585508394954081</v>
      </c>
      <c r="M238" s="27">
        <f t="shared" si="49"/>
        <v>-9.6793667954765397</v>
      </c>
      <c r="O238" s="27">
        <f t="shared" si="50"/>
        <v>2.2259083728278117</v>
      </c>
      <c r="P238" s="27">
        <f t="shared" si="50"/>
        <v>12.370572534617263</v>
      </c>
      <c r="Q238" s="28">
        <f t="shared" si="50"/>
        <v>5.1851851851851816</v>
      </c>
      <c r="R238" s="29">
        <f t="shared" si="42"/>
        <v>3</v>
      </c>
      <c r="S238" s="29">
        <f t="shared" si="43"/>
        <v>3</v>
      </c>
      <c r="T238" s="29">
        <f t="shared" si="44"/>
        <v>0</v>
      </c>
      <c r="U238" s="30">
        <f t="shared" si="45"/>
        <v>6</v>
      </c>
      <c r="V238" s="31">
        <f t="shared" si="46"/>
        <v>0</v>
      </c>
    </row>
    <row r="239" spans="1:22" x14ac:dyDescent="0.2">
      <c r="A239" s="25">
        <v>43647</v>
      </c>
      <c r="B239" s="7">
        <v>435</v>
      </c>
      <c r="C239" s="36" t="s">
        <v>23</v>
      </c>
      <c r="D239" s="26">
        <v>1130718776</v>
      </c>
      <c r="E239" s="26">
        <v>1049474878</v>
      </c>
      <c r="F239" s="26" t="s">
        <v>24</v>
      </c>
      <c r="G239" s="26">
        <v>603144</v>
      </c>
      <c r="H239" s="32">
        <v>105.10945483559314</v>
      </c>
      <c r="I239" s="33">
        <v>42</v>
      </c>
      <c r="J239" s="27">
        <f t="shared" si="41"/>
        <v>-11.943319838056677</v>
      </c>
      <c r="L239" s="27">
        <f t="shared" si="49"/>
        <v>-11.650106608312194</v>
      </c>
      <c r="M239" s="27">
        <f t="shared" si="49"/>
        <v>-12.436501886557549</v>
      </c>
      <c r="O239" s="27">
        <f t="shared" si="50"/>
        <v>-2.8866218409459798</v>
      </c>
      <c r="P239" s="27">
        <f t="shared" si="50"/>
        <v>6.2393798075187856</v>
      </c>
      <c r="Q239" s="28">
        <f t="shared" si="50"/>
        <v>1.9417475728155331</v>
      </c>
      <c r="R239" s="29">
        <f t="shared" si="42"/>
        <v>2</v>
      </c>
      <c r="S239" s="29">
        <f t="shared" si="43"/>
        <v>4</v>
      </c>
      <c r="T239" s="29">
        <f t="shared" si="44"/>
        <v>0</v>
      </c>
      <c r="U239" s="30">
        <f t="shared" si="45"/>
        <v>6</v>
      </c>
      <c r="V239" s="31">
        <f t="shared" si="46"/>
        <v>-0.33333333333333331</v>
      </c>
    </row>
    <row r="240" spans="1:22" x14ac:dyDescent="0.2">
      <c r="A240" s="25">
        <v>43678</v>
      </c>
      <c r="B240" s="7">
        <v>376</v>
      </c>
      <c r="C240" s="36" t="s">
        <v>23</v>
      </c>
      <c r="D240" s="26">
        <v>1229116364</v>
      </c>
      <c r="E240" s="26">
        <v>1103152359</v>
      </c>
      <c r="F240" s="26" t="s">
        <v>24</v>
      </c>
      <c r="G240" s="26">
        <v>606637</v>
      </c>
      <c r="H240" s="32">
        <v>99.131711715240584</v>
      </c>
      <c r="I240" s="33">
        <v>41.6</v>
      </c>
      <c r="J240" s="27">
        <f t="shared" si="41"/>
        <v>7.7363896848137603</v>
      </c>
      <c r="L240" s="27">
        <f t="shared" si="49"/>
        <v>-22.933644341607707</v>
      </c>
      <c r="M240" s="27">
        <f t="shared" si="49"/>
        <v>-4.4459491873843682</v>
      </c>
      <c r="O240" s="27">
        <f t="shared" si="50"/>
        <v>-4.4294394827594346</v>
      </c>
      <c r="P240" s="27">
        <f t="shared" si="50"/>
        <v>-9.1119863131459589</v>
      </c>
      <c r="Q240" s="28">
        <f t="shared" si="50"/>
        <v>1.7114914425427896</v>
      </c>
      <c r="R240" s="29">
        <f t="shared" si="42"/>
        <v>2</v>
      </c>
      <c r="S240" s="29">
        <f t="shared" si="43"/>
        <v>4</v>
      </c>
      <c r="T240" s="29">
        <f t="shared" si="44"/>
        <v>0</v>
      </c>
      <c r="U240" s="30">
        <f t="shared" si="45"/>
        <v>6</v>
      </c>
      <c r="V240" s="31">
        <f t="shared" si="46"/>
        <v>-0.33333333333333331</v>
      </c>
    </row>
    <row r="241" spans="1:22" x14ac:dyDescent="0.2">
      <c r="A241" s="25">
        <v>43709</v>
      </c>
      <c r="B241" s="7">
        <v>478</v>
      </c>
      <c r="C241" s="36" t="s">
        <v>23</v>
      </c>
      <c r="D241" s="26">
        <v>1392520962</v>
      </c>
      <c r="E241" s="26">
        <v>984116475</v>
      </c>
      <c r="F241" s="26" t="s">
        <v>24</v>
      </c>
      <c r="G241" s="26">
        <v>520470</v>
      </c>
      <c r="H241" s="32">
        <v>96.816780353396354</v>
      </c>
      <c r="I241" s="33">
        <v>41.9</v>
      </c>
      <c r="J241" s="27">
        <f t="shared" si="41"/>
        <v>77.695167286245351</v>
      </c>
      <c r="L241" s="27">
        <f t="shared" si="49"/>
        <v>-6.9284977180537837</v>
      </c>
      <c r="M241" s="27">
        <f t="shared" si="49"/>
        <v>-6.7951174377487096</v>
      </c>
      <c r="O241" s="27">
        <f t="shared" si="50"/>
        <v>1.439332664178461</v>
      </c>
      <c r="P241" s="27">
        <f t="shared" si="50"/>
        <v>-3.9789611111454293</v>
      </c>
      <c r="Q241" s="28">
        <f t="shared" si="50"/>
        <v>-0.47505938242280443</v>
      </c>
      <c r="R241" s="29">
        <f t="shared" si="42"/>
        <v>2</v>
      </c>
      <c r="S241" s="29">
        <f t="shared" si="43"/>
        <v>4</v>
      </c>
      <c r="T241" s="29">
        <f t="shared" si="44"/>
        <v>0</v>
      </c>
      <c r="U241" s="30">
        <f t="shared" si="45"/>
        <v>6</v>
      </c>
      <c r="V241" s="31">
        <f t="shared" si="46"/>
        <v>-0.33333333333333331</v>
      </c>
    </row>
    <row r="242" spans="1:22" x14ac:dyDescent="0.2">
      <c r="A242" s="25">
        <v>43739</v>
      </c>
      <c r="B242" s="7">
        <v>1136</v>
      </c>
      <c r="C242" s="36" t="s">
        <v>23</v>
      </c>
      <c r="D242" s="26">
        <v>1281304377</v>
      </c>
      <c r="E242" s="26">
        <v>958404554</v>
      </c>
      <c r="F242" s="26" t="s">
        <v>24</v>
      </c>
      <c r="G242" s="26">
        <v>582896</v>
      </c>
      <c r="H242" s="32">
        <v>96.796848987958882</v>
      </c>
      <c r="I242" s="33">
        <v>42.4</v>
      </c>
      <c r="J242" s="27">
        <f t="shared" si="41"/>
        <v>158.76993166287016</v>
      </c>
      <c r="L242" s="27">
        <f t="shared" si="49"/>
        <v>-24.750742045121143</v>
      </c>
      <c r="M242" s="27">
        <f t="shared" si="49"/>
        <v>-2.5322617417976701</v>
      </c>
      <c r="O242" s="27">
        <f t="shared" si="50"/>
        <v>-0.41702472251028411</v>
      </c>
      <c r="P242" s="27">
        <f t="shared" si="50"/>
        <v>-5.3987619305370877</v>
      </c>
      <c r="Q242" s="28">
        <f t="shared" si="50"/>
        <v>0.47393364928909332</v>
      </c>
      <c r="R242" s="29">
        <f t="shared" si="42"/>
        <v>2</v>
      </c>
      <c r="S242" s="29">
        <f t="shared" si="43"/>
        <v>4</v>
      </c>
      <c r="T242" s="29">
        <f t="shared" si="44"/>
        <v>0</v>
      </c>
      <c r="U242" s="30">
        <f t="shared" si="45"/>
        <v>6</v>
      </c>
      <c r="V242" s="31">
        <f t="shared" si="46"/>
        <v>-0.33333333333333331</v>
      </c>
    </row>
    <row r="243" spans="1:22" x14ac:dyDescent="0.2">
      <c r="A243" s="25">
        <v>43770</v>
      </c>
      <c r="B243" s="7">
        <v>561</v>
      </c>
      <c r="C243" s="36" t="s">
        <v>23</v>
      </c>
      <c r="D243" s="26">
        <v>1352834662</v>
      </c>
      <c r="E243" s="26">
        <v>996125570</v>
      </c>
      <c r="F243" s="26" t="s">
        <v>24</v>
      </c>
      <c r="G243" s="26">
        <v>543677</v>
      </c>
      <c r="H243" s="32">
        <v>96.540903384140293</v>
      </c>
      <c r="I243" s="33">
        <v>42.4</v>
      </c>
      <c r="J243" s="27">
        <f t="shared" si="41"/>
        <v>58.474576271186443</v>
      </c>
      <c r="L243" s="27">
        <f t="shared" si="49"/>
        <v>-6.6140462357349161</v>
      </c>
      <c r="M243" s="27">
        <f t="shared" si="49"/>
        <v>-1.3724160675681496</v>
      </c>
      <c r="O243" s="27">
        <f t="shared" si="50"/>
        <v>-4.3307266737992016</v>
      </c>
      <c r="P243" s="27">
        <f t="shared" si="50"/>
        <v>-2.051131173651688</v>
      </c>
      <c r="Q243" s="28">
        <f t="shared" si="50"/>
        <v>0.23640661938535423</v>
      </c>
      <c r="R243" s="29">
        <f t="shared" si="42"/>
        <v>2</v>
      </c>
      <c r="S243" s="29">
        <f t="shared" si="43"/>
        <v>4</v>
      </c>
      <c r="T243" s="29">
        <f t="shared" si="44"/>
        <v>0</v>
      </c>
      <c r="U243" s="30">
        <f t="shared" si="45"/>
        <v>6</v>
      </c>
      <c r="V243" s="31">
        <f t="shared" si="46"/>
        <v>-0.33333333333333331</v>
      </c>
    </row>
    <row r="244" spans="1:22" x14ac:dyDescent="0.2">
      <c r="A244" s="25">
        <v>43800</v>
      </c>
      <c r="B244" s="7">
        <v>444</v>
      </c>
      <c r="C244" s="36" t="s">
        <v>23</v>
      </c>
      <c r="E244" s="26">
        <v>953743845</v>
      </c>
      <c r="F244" s="26" t="s">
        <v>24</v>
      </c>
      <c r="G244" s="26">
        <v>564833</v>
      </c>
      <c r="H244" s="32">
        <v>91.328835091885139</v>
      </c>
      <c r="I244" s="33">
        <v>43</v>
      </c>
      <c r="J244" s="27">
        <f t="shared" si="41"/>
        <v>-15.428571428571425</v>
      </c>
      <c r="L244" s="27" t="str">
        <f t="shared" si="49"/>
        <v/>
      </c>
      <c r="M244" s="27">
        <f t="shared" si="49"/>
        <v>-13.765783296245493</v>
      </c>
      <c r="O244" s="27">
        <f t="shared" si="50"/>
        <v>5.0830587653089898</v>
      </c>
      <c r="P244" s="27">
        <f t="shared" si="50"/>
        <v>-0.50427292961777725</v>
      </c>
      <c r="Q244" s="28">
        <f t="shared" si="50"/>
        <v>-2.0501138952163989</v>
      </c>
      <c r="R244" s="29">
        <f t="shared" si="42"/>
        <v>1</v>
      </c>
      <c r="S244" s="29">
        <f t="shared" si="43"/>
        <v>4</v>
      </c>
      <c r="T244" s="29">
        <f t="shared" si="44"/>
        <v>0</v>
      </c>
      <c r="U244" s="30">
        <f t="shared" si="45"/>
        <v>5</v>
      </c>
      <c r="V244" s="31">
        <f t="shared" si="46"/>
        <v>-0.60000000000000009</v>
      </c>
    </row>
  </sheetData>
  <mergeCells count="3">
    <mergeCell ref="B1:I1"/>
    <mergeCell ref="J1:V1"/>
    <mergeCell ref="R3:U3"/>
  </mergeCells>
  <printOptions gridLines="1"/>
  <pageMargins left="0" right="0" top="1" bottom="1" header="0.5" footer="0.5"/>
  <pageSetup orientation="landscape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Businesses</vt:lpstr>
    </vt:vector>
  </TitlesOfParts>
  <Company>Department of Labor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Bentsen</dc:creator>
  <cp:lastModifiedBy>Todd Bentsen</cp:lastModifiedBy>
  <dcterms:created xsi:type="dcterms:W3CDTF">2020-02-19T16:04:56Z</dcterms:created>
  <dcterms:modified xsi:type="dcterms:W3CDTF">2020-02-19T16:05:04Z</dcterms:modified>
</cp:coreProperties>
</file>