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21" windowWidth="19035" windowHeight="12885" tabRatio="632" activeTab="0"/>
  </bookViews>
  <sheets>
    <sheet name="CPI-U" sheetId="1" r:id="rId1"/>
    <sheet name="CPI-W" sheetId="2" r:id="rId2"/>
    <sheet name="CPI-U1967" sheetId="3" r:id="rId3"/>
    <sheet name="CPI-W1967" sheetId="4" r:id="rId4"/>
    <sheet name="NORTHEAST" sheetId="5" r:id="rId5"/>
    <sheet name="NY-NJ-CT-PA" sheetId="6" r:id="rId6"/>
    <sheet name="MA-NH-ME-CT" sheetId="7" r:id="rId7"/>
  </sheets>
  <definedNames>
    <definedName name="_xlnm.Print_Area" localSheetId="0">'CPI-U'!$A$2:$O$71</definedName>
    <definedName name="_xlnm.Print_Area" localSheetId="2">'CPI-U1967'!$A$2:$O$71</definedName>
    <definedName name="_xlnm.Print_Area" localSheetId="1">'CPI-W'!$A$2:$O$70</definedName>
    <definedName name="_xlnm.Print_Area" localSheetId="3">'CPI-W1967'!$A$2:$O$71</definedName>
    <definedName name="_xlnm.Print_Area" localSheetId="6">'MA-NH-ME-CT'!$A$2:$O$73</definedName>
    <definedName name="_xlnm.Print_Area" localSheetId="4">'NORTHEAST'!$A$2:$O$69</definedName>
    <definedName name="_xlnm.Print_Area" localSheetId="5">'NY-NJ-CT-PA'!$A$2:$O$71</definedName>
  </definedNames>
  <calcPr fullCalcOnLoad="1"/>
</workbook>
</file>

<file path=xl/sharedStrings.xml><?xml version="1.0" encoding="utf-8"?>
<sst xmlns="http://schemas.openxmlformats.org/spreadsheetml/2006/main" count="436" uniqueCount="56">
  <si>
    <t>Consumer Price Index For All Urban Consumers (CPI-U)</t>
  </si>
  <si>
    <t>U.S. City Average</t>
  </si>
  <si>
    <t xml:space="preserve">   Graph Table</t>
  </si>
  <si>
    <t>All Items   1982-84=100</t>
  </si>
  <si>
    <t>ANNL</t>
  </si>
  <si>
    <t>ANNL AVG</t>
  </si>
  <si>
    <t xml:space="preserve"> Annl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</si>
  <si>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</si>
  <si>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</si>
  <si>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</si>
  <si>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</si>
  <si>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</si>
  <si>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</si>
  <si>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</si>
  <si>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</si>
  <si>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</si>
  <si>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</si>
  <si>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</si>
  <si>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</si>
  <si>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</si>
  <si>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</si>
  <si>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% CHG</t>
  </si>
  <si>
    <t>Year</t>
  </si>
  <si>
    <t>Avg</t>
  </si>
  <si>
    <t xml:space="preserve">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</si>
  <si>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</si>
  <si>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</si>
  <si>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</si>
  <si>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</si>
  <si>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</si>
  <si>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</si>
  <si>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</si>
  <si>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</si>
  <si>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</si>
  <si>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% Chg</t>
  </si>
  <si>
    <t>from yr ago</t>
  </si>
  <si>
    <t>Source:</t>
  </si>
  <si>
    <t xml:space="preserve">U.S. Department of Labor,  Bureau of Labor Statistics.  </t>
  </si>
  <si>
    <t>A recorded message providing the latest CPI data is available by calling (617) 565-2325.</t>
  </si>
  <si>
    <t>For further assistance, contact the Boston office of the Bureau of Labor Statistics at (617) 565-2327.</t>
  </si>
  <si>
    <t>Consumer Price Index For Urban Wage Earners And Clerical Workers (CPI-W)</t>
  </si>
  <si>
    <t>All Items   1967=100</t>
  </si>
  <si>
    <t>Northeast Region</t>
  </si>
  <si>
    <t xml:space="preserve">---   </t>
  </si>
  <si>
    <t>Note:</t>
  </si>
  <si>
    <t xml:space="preserve">Local area CPI indexes are byproducts of the national CPI program. Each local index has a smaller sample size than the </t>
  </si>
  <si>
    <t xml:space="preserve">national index and is, therefore, subject to substantially more sampling and other measurement error.  As a result, local area </t>
  </si>
  <si>
    <t xml:space="preserve">indexes show greater volatility than the national index, although their long-term trends are similar. Therefore, the Bureau  </t>
  </si>
  <si>
    <t>of Labor Statistics strongly urges users to consider adopting the national average CPI for use in their escalator clauses.</t>
  </si>
  <si>
    <t>New York-Northern N.J.-Long Island, NY-NJ-CT-PA</t>
  </si>
  <si>
    <t>2010</t>
  </si>
  <si>
    <t>Boston-Brockton-Nashua, MA-NH-ME-CT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</si>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</sst>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\ "/>
    <numFmt numFmtId="167" formatCode="0.0"/>
    <numFmt numFmtId="168" formatCode="0_)"/>
    <numFmt numFmtId="169" formatCode="0.000"/>
    <numFmt numFmtId="170" formatCode="#0.000"/>
    <numFmt numFmtId="171" formatCode="0.000\ "/>
  </numFmts>
  <fonts count="50">
    <font>
      <sz val="9"/>
      <name val="Helvetica-Narrow"/>
      <family val="2"/>
    </font>
    <font>
      <sz val="11"/>
      <color indexed="8"/>
      <name val="Calibri"/>
      <family val="2"/>
    </font>
    <font>
      <b/>
      <sz val="13"/>
      <name val="Helvetica-Narrow"/>
      <family val="2"/>
    </font>
    <font>
      <sz val="13"/>
      <name val="Helvetica-Narrow"/>
      <family val="2"/>
    </font>
    <font>
      <b/>
      <i/>
      <sz val="11"/>
      <name val="Helvetica-Narrow"/>
      <family val="2"/>
    </font>
    <font>
      <b/>
      <sz val="10"/>
      <name val="Helvetica-Narrow"/>
      <family val="2"/>
    </font>
    <font>
      <sz val="10"/>
      <name val="Helvetica-Narrow"/>
      <family val="2"/>
    </font>
    <font>
      <b/>
      <i/>
      <sz val="10"/>
      <name val="Helvetica-Narrow"/>
      <family val="2"/>
    </font>
    <font>
      <b/>
      <sz val="9"/>
      <name val="Helvetica-Narrow"/>
      <family val="0"/>
    </font>
    <font>
      <i/>
      <sz val="10"/>
      <name val="Helvetica-Narrow"/>
      <family val="2"/>
    </font>
    <font>
      <sz val="10.5"/>
      <name val="Helvetica-Narrow"/>
      <family val="2"/>
    </font>
    <font>
      <sz val="11"/>
      <name val="Helvetica-Narrow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8.2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Helvetica-Narrow"/>
      <family val="0"/>
    </font>
    <font>
      <sz val="9"/>
      <color indexed="8"/>
      <name val="Helvetica-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Continuous"/>
      <protection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5" fillId="33" borderId="0" xfId="0" applyFont="1" applyFill="1" applyAlignment="1" applyProtection="1">
      <alignment/>
      <protection/>
    </xf>
    <xf numFmtId="166" fontId="5" fillId="33" borderId="0" xfId="0" applyNumberFormat="1" applyFont="1" applyFill="1" applyAlignment="1" applyProtection="1">
      <alignment/>
      <protection/>
    </xf>
    <xf numFmtId="166" fontId="5" fillId="33" borderId="0" xfId="0" applyNumberFormat="1" applyFont="1" applyFill="1" applyAlignment="1" applyProtection="1">
      <alignment/>
      <protection/>
    </xf>
    <xf numFmtId="165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165" fontId="6" fillId="34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164" fontId="0" fillId="34" borderId="0" xfId="0" applyNumberFormat="1" applyFill="1" applyAlignment="1" applyProtection="1">
      <alignment/>
      <protection/>
    </xf>
    <xf numFmtId="165" fontId="5" fillId="33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34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 horizontal="left"/>
      <protection/>
    </xf>
    <xf numFmtId="0" fontId="6" fillId="34" borderId="0" xfId="0" applyFont="1" applyFill="1" applyAlignment="1">
      <alignment horizontal="center"/>
    </xf>
    <xf numFmtId="166" fontId="6" fillId="34" borderId="0" xfId="0" applyNumberFormat="1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167" fontId="6" fillId="0" borderId="0" xfId="0" applyNumberFormat="1" applyFont="1" applyAlignment="1">
      <alignment/>
    </xf>
    <xf numFmtId="0" fontId="5" fillId="0" borderId="0" xfId="0" applyFont="1" applyFill="1" applyBorder="1" applyAlignment="1" applyProtection="1" quotePrefix="1">
      <alignment horizontal="right"/>
      <protection/>
    </xf>
    <xf numFmtId="0" fontId="0" fillId="35" borderId="0" xfId="0" applyFill="1" applyAlignment="1" applyProtection="1">
      <alignment/>
      <protection/>
    </xf>
    <xf numFmtId="164" fontId="0" fillId="35" borderId="0" xfId="0" applyNumberForma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65" fontId="5" fillId="34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horizontal="right"/>
      <protection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right"/>
      <protection/>
    </xf>
    <xf numFmtId="166" fontId="6" fillId="34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quotePrefix="1">
      <alignment horizontal="right"/>
    </xf>
    <xf numFmtId="0" fontId="5" fillId="33" borderId="0" xfId="0" applyFont="1" applyFill="1" applyAlignment="1" quotePrefix="1">
      <alignment horizontal="right"/>
    </xf>
    <xf numFmtId="0" fontId="0" fillId="0" borderId="0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34" borderId="0" xfId="0" applyNumberFormat="1" applyFill="1" applyAlignment="1" applyProtection="1">
      <alignment/>
      <protection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65" fontId="0" fillId="35" borderId="0" xfId="0" applyNumberFormat="1" applyFill="1" applyAlignment="1" applyProtection="1">
      <alignment/>
      <protection/>
    </xf>
    <xf numFmtId="165" fontId="0" fillId="34" borderId="0" xfId="0" applyNumberForma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165" fontId="5" fillId="0" borderId="0" xfId="0" applyNumberFormat="1" applyFont="1" applyFill="1" applyBorder="1" applyAlignment="1" applyProtection="1">
      <alignment/>
      <protection/>
    </xf>
    <xf numFmtId="167" fontId="5" fillId="33" borderId="0" xfId="0" applyNumberFormat="1" applyFont="1" applyFill="1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168" fontId="0" fillId="34" borderId="0" xfId="0" applyNumberFormat="1" applyFill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33" borderId="0" xfId="0" applyNumberForma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166" fontId="6" fillId="36" borderId="0" xfId="0" applyNumberFormat="1" applyFont="1" applyFill="1" applyAlignment="1" applyProtection="1">
      <alignment/>
      <protection/>
    </xf>
    <xf numFmtId="166" fontId="6" fillId="36" borderId="0" xfId="0" applyNumberFormat="1" applyFont="1" applyFill="1" applyAlignment="1">
      <alignment/>
    </xf>
    <xf numFmtId="165" fontId="6" fillId="36" borderId="0" xfId="0" applyNumberFormat="1" applyFont="1" applyFill="1" applyAlignment="1" applyProtection="1">
      <alignment/>
      <protection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3" borderId="0" xfId="0" applyFont="1" applyFill="1" applyAlignment="1" applyProtection="1" quotePrefix="1">
      <alignment horizontal="right"/>
      <protection/>
    </xf>
    <xf numFmtId="165" fontId="5" fillId="37" borderId="0" xfId="0" applyNumberFormat="1" applyFont="1" applyFill="1" applyAlignment="1" applyProtection="1">
      <alignment/>
      <protection/>
    </xf>
    <xf numFmtId="0" fontId="5" fillId="34" borderId="0" xfId="0" applyFont="1" applyFill="1" applyBorder="1" applyAlignment="1" applyProtection="1" quotePrefix="1">
      <alignment horizontal="right"/>
      <protection/>
    </xf>
    <xf numFmtId="0" fontId="5" fillId="34" borderId="0" xfId="0" applyFont="1" applyFill="1" applyBorder="1" applyAlignment="1" applyProtection="1">
      <alignment horizontal="left"/>
      <protection/>
    </xf>
    <xf numFmtId="165" fontId="5" fillId="36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>
      <alignment/>
    </xf>
    <xf numFmtId="165" fontId="5" fillId="33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 applyProtection="1" quotePrefix="1">
      <alignment horizontal="right"/>
      <protection/>
    </xf>
    <xf numFmtId="169" fontId="6" fillId="0" borderId="0" xfId="0" applyNumberFormat="1" applyFont="1" applyAlignment="1">
      <alignment/>
    </xf>
    <xf numFmtId="169" fontId="5" fillId="33" borderId="0" xfId="0" applyNumberFormat="1" applyFont="1" applyFill="1" applyAlignment="1">
      <alignment/>
    </xf>
    <xf numFmtId="169" fontId="6" fillId="0" borderId="0" xfId="0" applyNumberFormat="1" applyFont="1" applyAlignment="1" applyProtection="1">
      <alignment/>
      <protection/>
    </xf>
    <xf numFmtId="169" fontId="5" fillId="33" borderId="0" xfId="0" applyNumberFormat="1" applyFont="1" applyFill="1" applyAlignment="1" applyProtection="1">
      <alignment/>
      <protection/>
    </xf>
    <xf numFmtId="169" fontId="5" fillId="33" borderId="0" xfId="0" applyNumberFormat="1" applyFont="1" applyFill="1" applyAlignment="1" applyProtection="1">
      <alignment/>
      <protection/>
    </xf>
    <xf numFmtId="169" fontId="6" fillId="34" borderId="0" xfId="0" applyNumberFormat="1" applyFont="1" applyFill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169" fontId="9" fillId="0" borderId="0" xfId="0" applyNumberFormat="1" applyFont="1" applyAlignment="1">
      <alignment/>
    </xf>
    <xf numFmtId="170" fontId="12" fillId="0" borderId="0" xfId="0" applyNumberFormat="1" applyFont="1" applyAlignment="1">
      <alignment horizontal="right"/>
    </xf>
    <xf numFmtId="169" fontId="6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0" fontId="5" fillId="38" borderId="0" xfId="0" applyFont="1" applyFill="1" applyAlignment="1">
      <alignment/>
    </xf>
    <xf numFmtId="169" fontId="5" fillId="38" borderId="0" xfId="0" applyNumberFormat="1" applyFont="1" applyFill="1" applyAlignment="1">
      <alignment/>
    </xf>
    <xf numFmtId="165" fontId="5" fillId="38" borderId="0" xfId="0" applyNumberFormat="1" applyFont="1" applyFill="1" applyAlignment="1">
      <alignment/>
    </xf>
    <xf numFmtId="0" fontId="5" fillId="38" borderId="0" xfId="0" applyFont="1" applyFill="1" applyAlignment="1" applyProtection="1">
      <alignment/>
      <protection/>
    </xf>
    <xf numFmtId="169" fontId="5" fillId="38" borderId="0" xfId="0" applyNumberFormat="1" applyFont="1" applyFill="1" applyAlignment="1" applyProtection="1">
      <alignment/>
      <protection/>
    </xf>
    <xf numFmtId="165" fontId="5" fillId="38" borderId="0" xfId="0" applyNumberFormat="1" applyFont="1" applyFill="1" applyAlignment="1" applyProtection="1">
      <alignment/>
      <protection/>
    </xf>
    <xf numFmtId="0" fontId="5" fillId="38" borderId="0" xfId="0" applyFont="1" applyFill="1" applyAlignment="1" quotePrefix="1">
      <alignment horizontal="right"/>
    </xf>
    <xf numFmtId="0" fontId="0" fillId="38" borderId="0" xfId="0" applyFill="1" applyAlignment="1">
      <alignment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0" fontId="5" fillId="38" borderId="0" xfId="0" applyFont="1" applyFill="1" applyAlignment="1" applyProtection="1" quotePrefix="1">
      <alignment horizontal="right"/>
      <protection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0" fillId="0" borderId="0" xfId="0" applyNumberFormat="1" applyFill="1" applyAlignment="1" applyProtection="1">
      <alignment/>
      <protection/>
    </xf>
    <xf numFmtId="169" fontId="5" fillId="38" borderId="0" xfId="0" applyNumberFormat="1" applyFont="1" applyFill="1" applyAlignment="1" applyProtection="1">
      <alignment/>
      <protection/>
    </xf>
    <xf numFmtId="0" fontId="13" fillId="0" borderId="0" xfId="0" applyFont="1" applyAlignment="1">
      <alignment/>
    </xf>
    <xf numFmtId="0" fontId="5" fillId="32" borderId="0" xfId="0" applyFont="1" applyFill="1" applyAlignment="1">
      <alignment/>
    </xf>
    <xf numFmtId="169" fontId="5" fillId="32" borderId="0" xfId="0" applyNumberFormat="1" applyFont="1" applyFill="1" applyAlignment="1">
      <alignment/>
    </xf>
    <xf numFmtId="165" fontId="5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164" fontId="0" fillId="32" borderId="0" xfId="0" applyNumberFormat="1" applyFill="1" applyAlignment="1" applyProtection="1">
      <alignment/>
      <protection/>
    </xf>
    <xf numFmtId="0" fontId="5" fillId="32" borderId="0" xfId="0" applyFont="1" applyFill="1" applyAlignment="1" quotePrefix="1">
      <alignment horizontal="right"/>
    </xf>
    <xf numFmtId="167" fontId="5" fillId="32" borderId="0" xfId="0" applyNumberFormat="1" applyFont="1" applyFill="1" applyAlignment="1">
      <alignment/>
    </xf>
    <xf numFmtId="165" fontId="5" fillId="32" borderId="0" xfId="0" applyNumberFormat="1" applyFont="1" applyFill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166" fontId="5" fillId="32" borderId="0" xfId="0" applyNumberFormat="1" applyFont="1" applyFill="1" applyAlignment="1" applyProtection="1">
      <alignment/>
      <protection/>
    </xf>
    <xf numFmtId="166" fontId="5" fillId="32" borderId="0" xfId="0" applyNumberFormat="1" applyFont="1" applyFill="1" applyAlignment="1">
      <alignment/>
    </xf>
    <xf numFmtId="0" fontId="0" fillId="32" borderId="0" xfId="0" applyFill="1" applyAlignment="1" applyProtection="1">
      <alignment/>
      <protection/>
    </xf>
    <xf numFmtId="0" fontId="8" fillId="32" borderId="1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1" xfId="0" applyFont="1" applyFill="1" applyBorder="1" applyAlignment="1" applyProtection="1">
      <alignment horizontal="right"/>
      <protection/>
    </xf>
    <xf numFmtId="0" fontId="8" fillId="32" borderId="12" xfId="0" applyFont="1" applyFill="1" applyBorder="1" applyAlignment="1" applyProtection="1">
      <alignment horizontal="right"/>
      <protection/>
    </xf>
    <xf numFmtId="0" fontId="8" fillId="32" borderId="0" xfId="0" applyFont="1" applyFill="1" applyAlignment="1">
      <alignment/>
    </xf>
    <xf numFmtId="0" fontId="8" fillId="32" borderId="0" xfId="0" applyFont="1" applyFill="1" applyAlignment="1" applyProtection="1">
      <alignment horizontal="right"/>
      <protection/>
    </xf>
    <xf numFmtId="0" fontId="8" fillId="32" borderId="13" xfId="0" applyFont="1" applyFill="1" applyBorder="1" applyAlignment="1" applyProtection="1">
      <alignment horizontal="right"/>
      <protection/>
    </xf>
    <xf numFmtId="0" fontId="8" fillId="32" borderId="14" xfId="0" applyFont="1" applyFill="1" applyBorder="1" applyAlignment="1" applyProtection="1">
      <alignment horizontal="right"/>
      <protection/>
    </xf>
    <xf numFmtId="0" fontId="8" fillId="32" borderId="15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 applyProtection="1">
      <alignment horizontal="right"/>
      <protection/>
    </xf>
    <xf numFmtId="169" fontId="5" fillId="32" borderId="0" xfId="0" applyNumberFormat="1" applyFont="1" applyFill="1" applyAlignment="1" applyProtection="1">
      <alignment/>
      <protection/>
    </xf>
    <xf numFmtId="169" fontId="5" fillId="32" borderId="0" xfId="0" applyNumberFormat="1" applyFont="1" applyFill="1" applyAlignment="1" applyProtection="1">
      <alignment/>
      <protection/>
    </xf>
    <xf numFmtId="1" fontId="5" fillId="32" borderId="0" xfId="0" applyNumberFormat="1" applyFont="1" applyFill="1" applyAlignment="1" quotePrefix="1">
      <alignment horizontal="right"/>
    </xf>
    <xf numFmtId="166" fontId="5" fillId="32" borderId="0" xfId="0" applyNumberFormat="1" applyFont="1" applyFill="1" applyAlignment="1" applyProtection="1">
      <alignment/>
      <protection/>
    </xf>
    <xf numFmtId="169" fontId="6" fillId="38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165" fontId="6" fillId="38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9" fontId="6" fillId="38" borderId="0" xfId="0" applyNumberFormat="1" applyFont="1" applyFill="1" applyAlignment="1" applyProtection="1">
      <alignment/>
      <protection/>
    </xf>
    <xf numFmtId="165" fontId="6" fillId="38" borderId="0" xfId="0" applyNumberFormat="1" applyFont="1" applyFill="1" applyAlignment="1" applyProtection="1">
      <alignment/>
      <protection/>
    </xf>
    <xf numFmtId="166" fontId="6" fillId="38" borderId="0" xfId="0" applyNumberFormat="1" applyFont="1" applyFill="1" applyAlignment="1" applyProtection="1">
      <alignment/>
      <protection/>
    </xf>
    <xf numFmtId="169" fontId="6" fillId="38" borderId="0" xfId="0" applyNumberFormat="1" applyFont="1" applyFill="1" applyAlignment="1" applyProtection="1">
      <alignment/>
      <protection/>
    </xf>
    <xf numFmtId="171" fontId="6" fillId="38" borderId="0" xfId="0" applyNumberFormat="1" applyFont="1" applyFill="1" applyAlignment="1" applyProtection="1">
      <alignment/>
      <protection/>
    </xf>
    <xf numFmtId="169" fontId="6" fillId="38" borderId="0" xfId="0" applyNumberFormat="1" applyFont="1" applyFill="1" applyAlignment="1" applyProtection="1">
      <alignment horizontal="right"/>
      <protection/>
    </xf>
    <xf numFmtId="0" fontId="0" fillId="32" borderId="0" xfId="0" applyFont="1" applyFill="1" applyAlignment="1">
      <alignment/>
    </xf>
    <xf numFmtId="169" fontId="5" fillId="32" borderId="0" xfId="0" applyNumberFormat="1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right"/>
      <protection/>
    </xf>
    <xf numFmtId="0" fontId="0" fillId="32" borderId="0" xfId="0" applyFont="1" applyFill="1" applyAlignment="1" applyProtection="1">
      <alignment/>
      <protection/>
    </xf>
    <xf numFmtId="164" fontId="0" fillId="32" borderId="0" xfId="0" applyNumberFormat="1" applyFont="1" applyFill="1" applyAlignment="1" applyProtection="1">
      <alignment/>
      <protection/>
    </xf>
    <xf numFmtId="0" fontId="5" fillId="32" borderId="0" xfId="0" applyFont="1" applyFill="1" applyAlignment="1" applyProtection="1" quotePrefix="1">
      <alignment horizontal="right"/>
      <protection/>
    </xf>
    <xf numFmtId="169" fontId="6" fillId="32" borderId="0" xfId="0" applyNumberFormat="1" applyFont="1" applyFill="1" applyAlignment="1" applyProtection="1">
      <alignment/>
      <protection/>
    </xf>
    <xf numFmtId="165" fontId="5" fillId="32" borderId="0" xfId="0" applyNumberFormat="1" applyFont="1" applyFill="1" applyBorder="1" applyAlignment="1" applyProtection="1">
      <alignment/>
      <protection/>
    </xf>
    <xf numFmtId="169" fontId="5" fillId="32" borderId="0" xfId="0" applyNumberFormat="1" applyFont="1" applyFill="1" applyAlignment="1" applyProtection="1">
      <alignment/>
      <protection/>
    </xf>
    <xf numFmtId="165" fontId="5" fillId="32" borderId="0" xfId="0" applyNumberFormat="1" applyFont="1" applyFill="1" applyAlignment="1" applyProtection="1">
      <alignment/>
      <protection/>
    </xf>
    <xf numFmtId="0" fontId="5" fillId="38" borderId="0" xfId="0" applyFont="1" applyFill="1" applyBorder="1" applyAlignment="1" applyProtection="1">
      <alignment horizontal="left"/>
      <protection/>
    </xf>
    <xf numFmtId="0" fontId="6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6" fillId="38" borderId="0" xfId="0" applyFont="1" applyFill="1" applyAlignment="1" applyProtection="1">
      <alignment horizontal="left"/>
      <protection/>
    </xf>
    <xf numFmtId="0" fontId="8" fillId="38" borderId="0" xfId="0" applyFont="1" applyFill="1" applyAlignment="1">
      <alignment/>
    </xf>
    <xf numFmtId="0" fontId="8" fillId="38" borderId="0" xfId="0" applyFont="1" applyFill="1" applyAlignment="1" applyProtection="1">
      <alignment horizontal="right"/>
      <protection/>
    </xf>
    <xf numFmtId="0" fontId="8" fillId="38" borderId="0" xfId="0" applyFont="1" applyFill="1" applyBorder="1" applyAlignment="1">
      <alignment/>
    </xf>
    <xf numFmtId="0" fontId="8" fillId="38" borderId="0" xfId="0" applyFont="1" applyFill="1" applyBorder="1" applyAlignment="1" applyProtection="1">
      <alignment horizontal="right"/>
      <protection/>
    </xf>
    <xf numFmtId="0" fontId="8" fillId="38" borderId="0" xfId="0" applyFont="1" applyFill="1" applyAlignment="1">
      <alignment/>
    </xf>
    <xf numFmtId="0" fontId="8" fillId="38" borderId="0" xfId="0" applyFont="1" applyFill="1" applyAlignment="1" applyProtection="1">
      <alignment/>
      <protection/>
    </xf>
    <xf numFmtId="164" fontId="8" fillId="38" borderId="0" xfId="0" applyNumberFormat="1" applyFont="1" applyFill="1" applyAlignment="1" applyProtection="1">
      <alignment/>
      <protection/>
    </xf>
    <xf numFmtId="0" fontId="0" fillId="38" borderId="0" xfId="0" applyFill="1" applyAlignment="1" applyProtection="1">
      <alignment horizontal="left"/>
      <protection/>
    </xf>
    <xf numFmtId="0" fontId="0" fillId="38" borderId="0" xfId="0" applyFont="1" applyFill="1" applyBorder="1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9525</xdr:rowOff>
    </xdr:from>
    <xdr:to>
      <xdr:col>0</xdr:col>
      <xdr:colOff>0</xdr:colOff>
      <xdr:row>85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26206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-Narrow"/>
              <a:ea typeface="Helvetica-Narrow"/>
              <a:cs typeface="Helvetica-Narrow"/>
            </a:rPr>
            <a:t>Note: </a:t>
          </a:r>
          <a:r>
            <a:rPr lang="en-US" cap="none" sz="900" b="0" i="0" u="none" baseline="0">
              <a:solidFill>
                <a:srgbClr val="000000"/>
              </a:solidFill>
              <a:latin typeface="Helvetica-Narrow"/>
              <a:ea typeface="Helvetica-Narrow"/>
              <a:cs typeface="Helvetica-Narrow"/>
            </a:rPr>
            <a:t>The latest CPI data and other current economic information on the New York area and the Nation is available by calling
</a:t>
          </a:r>
          <a:r>
            <a:rPr lang="en-US" cap="none" sz="900" b="0" i="0" u="none" baseline="0">
              <a:solidFill>
                <a:srgbClr val="000000"/>
              </a:solidFill>
              <a:latin typeface="Helvetica-Narrow"/>
              <a:ea typeface="Helvetica-Narrow"/>
              <a:cs typeface="Helvetica-Narrow"/>
            </a:rPr>
            <a:t>         (212) 337-2400
</a:t>
          </a:r>
          <a:r>
            <a:rPr lang="en-US" cap="none" sz="900" b="0" i="0" u="none" baseline="0">
              <a:solidFill>
                <a:srgbClr val="000000"/>
              </a:solidFill>
              <a:latin typeface="Helvetica-Narrow"/>
              <a:ea typeface="Helvetica-Narrow"/>
              <a:cs typeface="Helvetica-Narrow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Helvetica-Narrow"/>
              <a:ea typeface="Helvetica-Narrow"/>
              <a:cs typeface="Helvetica-Narrow"/>
            </a:rPr>
            <a:t>          calling (212) 337-2400.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80"/>
  <sheetViews>
    <sheetView tabSelected="1" zoomScalePageLayoutView="0" workbookViewId="0" topLeftCell="A1">
      <pane ySplit="7" topLeftCell="A47" activePane="bottomLeft" state="frozen"/>
      <selection pane="topLeft" activeCell="A1" sqref="A1"/>
      <selection pane="bottomLeft" activeCell="H64" sqref="H64"/>
    </sheetView>
  </sheetViews>
  <sheetFormatPr defaultColWidth="9.00390625" defaultRowHeight="12"/>
  <cols>
    <col min="1" max="1" width="8.25390625" style="61" customWidth="1"/>
    <col min="2" max="13" width="8.75390625" style="0" customWidth="1"/>
    <col min="14" max="14" width="10.75390625" style="0" customWidth="1"/>
    <col min="15" max="15" width="12.25390625" style="0" customWidth="1"/>
    <col min="16" max="85" width="9.125" style="139" customWidth="1"/>
  </cols>
  <sheetData>
    <row r="1" spans="1:85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</row>
    <row r="2" spans="1:85" s="6" customFormat="1" ht="16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</row>
    <row r="3" spans="1:85" s="10" customFormat="1" ht="14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197"/>
      <c r="Q3" s="200" t="s">
        <v>2</v>
      </c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</row>
    <row r="4" spans="1:85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</row>
    <row r="5" spans="1:85" s="10" customFormat="1" ht="7.5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</row>
    <row r="6" spans="1:85" s="165" customFormat="1" ht="12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 t="s">
        <v>4</v>
      </c>
      <c r="O6" s="164" t="s">
        <v>5</v>
      </c>
      <c r="P6" s="201"/>
      <c r="Q6" s="201"/>
      <c r="R6" s="202" t="s">
        <v>6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</row>
    <row r="7" spans="1:85" s="170" customFormat="1" ht="12" customHeight="1">
      <c r="A7" s="167" t="s">
        <v>7</v>
      </c>
      <c r="B7" s="168" t="s">
        <v>8</v>
      </c>
      <c r="C7" s="168" t="s">
        <v>9</v>
      </c>
      <c r="D7" s="168" t="s">
        <v>10</v>
      </c>
      <c r="E7" s="168" t="s">
        <v>11</v>
      </c>
      <c r="F7" s="168" t="s">
        <v>12</v>
      </c>
      <c r="G7" s="168" t="s">
        <v>13</v>
      </c>
      <c r="H7" s="168" t="s">
        <v>14</v>
      </c>
      <c r="I7" s="168" t="s">
        <v>15</v>
      </c>
      <c r="J7" s="168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  <c r="O7" s="169" t="s">
        <v>21</v>
      </c>
      <c r="P7" s="203"/>
      <c r="Q7" s="204" t="s">
        <v>22</v>
      </c>
      <c r="R7" s="204" t="s">
        <v>23</v>
      </c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</row>
    <row r="8" spans="1:85" s="22" customFormat="1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3"/>
      <c r="Q8" s="204"/>
      <c r="R8" s="204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</row>
    <row r="9" spans="1:85" s="152" customFormat="1" ht="12" customHeight="1">
      <c r="A9" s="157">
        <v>1970</v>
      </c>
      <c r="B9" s="175">
        <v>37.8</v>
      </c>
      <c r="C9" s="158">
        <v>38</v>
      </c>
      <c r="D9" s="158">
        <v>38.2</v>
      </c>
      <c r="E9" s="175">
        <v>38.5</v>
      </c>
      <c r="F9" s="158">
        <v>38.6</v>
      </c>
      <c r="G9" s="158">
        <v>38.8</v>
      </c>
      <c r="H9" s="175">
        <v>39</v>
      </c>
      <c r="I9" s="158">
        <v>39</v>
      </c>
      <c r="J9" s="158">
        <v>39.2</v>
      </c>
      <c r="K9" s="175">
        <v>39.4</v>
      </c>
      <c r="L9" s="158">
        <v>39.6</v>
      </c>
      <c r="M9" s="158">
        <v>39.8</v>
      </c>
      <c r="N9" s="158">
        <f aca="true" t="shared" si="0" ref="N9:N18">ROUND(SUM(B9:M9)/12,1)</f>
        <v>38.8</v>
      </c>
      <c r="O9" s="151">
        <v>0.057</v>
      </c>
      <c r="P9" s="139"/>
      <c r="Q9" s="140">
        <v>50</v>
      </c>
      <c r="R9" s="141">
        <v>24.1</v>
      </c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</row>
    <row r="10" spans="1:18" ht="12" customHeight="1">
      <c r="A10" s="30">
        <v>71</v>
      </c>
      <c r="B10" s="31">
        <v>39.8</v>
      </c>
      <c r="C10" s="31">
        <v>39.9</v>
      </c>
      <c r="D10" s="31">
        <v>40</v>
      </c>
      <c r="E10" s="31">
        <v>40.1</v>
      </c>
      <c r="F10" s="31">
        <v>40.3</v>
      </c>
      <c r="G10" s="31">
        <v>40.6</v>
      </c>
      <c r="H10" s="31">
        <v>40.7</v>
      </c>
      <c r="I10" s="31">
        <v>40.7</v>
      </c>
      <c r="J10" s="31">
        <v>40.8</v>
      </c>
      <c r="K10" s="31">
        <v>40.9</v>
      </c>
      <c r="L10" s="31">
        <v>40.9</v>
      </c>
      <c r="M10" s="31">
        <v>41.1</v>
      </c>
      <c r="N10" s="31">
        <f t="shared" si="0"/>
        <v>40.5</v>
      </c>
      <c r="O10" s="32">
        <f aca="true" t="shared" si="1" ref="O10:O18">(N10-N9)/N9</f>
        <v>0.043814432989690795</v>
      </c>
      <c r="R10" s="141">
        <v>26</v>
      </c>
    </row>
    <row r="11" spans="1:85" s="36" customFormat="1" ht="12" customHeight="1">
      <c r="A11" s="34">
        <v>72</v>
      </c>
      <c r="B11" s="31">
        <v>41.1</v>
      </c>
      <c r="C11" s="31">
        <v>41.3</v>
      </c>
      <c r="D11" s="31">
        <v>41.4</v>
      </c>
      <c r="E11" s="31">
        <v>41.5</v>
      </c>
      <c r="F11" s="31">
        <v>41.6</v>
      </c>
      <c r="G11" s="31">
        <v>41.7</v>
      </c>
      <c r="H11" s="31">
        <v>41.9</v>
      </c>
      <c r="I11" s="31">
        <v>42</v>
      </c>
      <c r="J11" s="31">
        <v>42.1</v>
      </c>
      <c r="K11" s="31">
        <v>42.3</v>
      </c>
      <c r="L11" s="31">
        <v>42.4</v>
      </c>
      <c r="M11" s="31">
        <v>42.5</v>
      </c>
      <c r="N11" s="31">
        <f t="shared" si="0"/>
        <v>41.8</v>
      </c>
      <c r="O11" s="35">
        <f t="shared" si="1"/>
        <v>0.0320987654320987</v>
      </c>
      <c r="P11" s="139"/>
      <c r="Q11" s="140">
        <v>52</v>
      </c>
      <c r="R11" s="141">
        <v>26.5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</row>
    <row r="12" spans="1:85" s="36" customFormat="1" ht="12" customHeight="1">
      <c r="A12" s="34">
        <v>73</v>
      </c>
      <c r="B12" s="31">
        <v>42.6</v>
      </c>
      <c r="C12" s="31">
        <v>42.9</v>
      </c>
      <c r="D12" s="31">
        <v>43.3</v>
      </c>
      <c r="E12" s="31">
        <v>43.6</v>
      </c>
      <c r="F12" s="31">
        <v>43.9</v>
      </c>
      <c r="G12" s="31">
        <v>44.2</v>
      </c>
      <c r="H12" s="31">
        <v>44.3</v>
      </c>
      <c r="I12" s="31">
        <v>45.1</v>
      </c>
      <c r="J12" s="31">
        <v>45.2</v>
      </c>
      <c r="K12" s="31">
        <v>45.6</v>
      </c>
      <c r="L12" s="31">
        <v>45.9</v>
      </c>
      <c r="M12" s="31">
        <v>46.2</v>
      </c>
      <c r="N12" s="31">
        <f t="shared" si="0"/>
        <v>44.4</v>
      </c>
      <c r="O12" s="35">
        <f t="shared" si="1"/>
        <v>0.06220095693779908</v>
      </c>
      <c r="P12" s="139"/>
      <c r="Q12" s="139"/>
      <c r="R12" s="141">
        <v>26.7</v>
      </c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</row>
    <row r="13" spans="1:85" s="36" customFormat="1" ht="12" customHeight="1">
      <c r="A13" s="34">
        <v>74</v>
      </c>
      <c r="B13" s="31">
        <v>46.6</v>
      </c>
      <c r="C13" s="31">
        <v>47.2</v>
      </c>
      <c r="D13" s="31">
        <v>47.8</v>
      </c>
      <c r="E13" s="31">
        <v>48</v>
      </c>
      <c r="F13" s="31">
        <v>48.6</v>
      </c>
      <c r="G13" s="31">
        <v>49</v>
      </c>
      <c r="H13" s="31">
        <v>49.4</v>
      </c>
      <c r="I13" s="31">
        <v>50</v>
      </c>
      <c r="J13" s="31">
        <v>50.6</v>
      </c>
      <c r="K13" s="31">
        <v>51.1</v>
      </c>
      <c r="L13" s="31">
        <v>51.5</v>
      </c>
      <c r="M13" s="31">
        <v>51.9</v>
      </c>
      <c r="N13" s="31">
        <f t="shared" si="0"/>
        <v>49.3</v>
      </c>
      <c r="O13" s="35">
        <f t="shared" si="1"/>
        <v>0.11036036036036033</v>
      </c>
      <c r="P13" s="139"/>
      <c r="Q13" s="140">
        <v>54</v>
      </c>
      <c r="R13" s="141">
        <v>26.9</v>
      </c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</row>
    <row r="14" spans="1:85" s="27" customFormat="1" ht="12" customHeight="1">
      <c r="A14" s="23">
        <v>75</v>
      </c>
      <c r="B14" s="24">
        <v>52.1</v>
      </c>
      <c r="C14" s="25">
        <v>52.5</v>
      </c>
      <c r="D14" s="25">
        <v>52.7</v>
      </c>
      <c r="E14" s="24">
        <v>52.9</v>
      </c>
      <c r="F14" s="25">
        <v>53.2</v>
      </c>
      <c r="G14" s="25">
        <v>53.6</v>
      </c>
      <c r="H14" s="24">
        <v>54.2</v>
      </c>
      <c r="I14" s="25">
        <v>54.3</v>
      </c>
      <c r="J14" s="25">
        <v>54.6</v>
      </c>
      <c r="K14" s="24">
        <v>54.9</v>
      </c>
      <c r="L14" s="25">
        <v>55.3</v>
      </c>
      <c r="M14" s="25">
        <v>55.5</v>
      </c>
      <c r="N14" s="25">
        <f t="shared" si="0"/>
        <v>53.8</v>
      </c>
      <c r="O14" s="39">
        <f t="shared" si="1"/>
        <v>0.09127789046653144</v>
      </c>
      <c r="P14" s="139"/>
      <c r="Q14" s="139"/>
      <c r="R14" s="141">
        <v>26.8</v>
      </c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</row>
    <row r="15" spans="1:85" s="36" customFormat="1" ht="12" customHeight="1">
      <c r="A15" s="34">
        <v>76</v>
      </c>
      <c r="B15" s="31">
        <v>55.6</v>
      </c>
      <c r="C15" s="31">
        <v>55.8</v>
      </c>
      <c r="D15" s="31">
        <v>55.9</v>
      </c>
      <c r="E15" s="31">
        <v>56.1</v>
      </c>
      <c r="F15" s="31">
        <v>56.5</v>
      </c>
      <c r="G15" s="31">
        <v>56.8</v>
      </c>
      <c r="H15" s="31">
        <v>57.1</v>
      </c>
      <c r="I15" s="31">
        <v>57.4</v>
      </c>
      <c r="J15" s="31">
        <v>57.6</v>
      </c>
      <c r="K15" s="31">
        <v>57.9</v>
      </c>
      <c r="L15" s="31">
        <v>58</v>
      </c>
      <c r="M15" s="31">
        <v>58.2</v>
      </c>
      <c r="N15" s="31">
        <f t="shared" si="0"/>
        <v>56.9</v>
      </c>
      <c r="O15" s="35">
        <f t="shared" si="1"/>
        <v>0.057620817843866204</v>
      </c>
      <c r="P15" s="139"/>
      <c r="Q15" s="140">
        <v>56</v>
      </c>
      <c r="R15" s="141">
        <v>27.2</v>
      </c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</row>
    <row r="16" spans="1:85" s="36" customFormat="1" ht="12" customHeight="1">
      <c r="A16" s="34">
        <v>77</v>
      </c>
      <c r="B16" s="31">
        <v>58.5</v>
      </c>
      <c r="C16" s="31">
        <v>59.1</v>
      </c>
      <c r="D16" s="31">
        <v>59.5</v>
      </c>
      <c r="E16" s="31">
        <v>60</v>
      </c>
      <c r="F16" s="31">
        <v>60.3</v>
      </c>
      <c r="G16" s="31">
        <v>60.7</v>
      </c>
      <c r="H16" s="31">
        <v>61</v>
      </c>
      <c r="I16" s="31">
        <v>61.2</v>
      </c>
      <c r="J16" s="31">
        <v>61.4</v>
      </c>
      <c r="K16" s="31">
        <v>61.6</v>
      </c>
      <c r="L16" s="31">
        <v>61.9</v>
      </c>
      <c r="M16" s="31">
        <v>62.1</v>
      </c>
      <c r="N16" s="31">
        <f t="shared" si="0"/>
        <v>60.6</v>
      </c>
      <c r="O16" s="35">
        <f t="shared" si="1"/>
        <v>0.06502636203866438</v>
      </c>
      <c r="P16" s="139"/>
      <c r="Q16" s="139"/>
      <c r="R16" s="141">
        <v>28.1</v>
      </c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</row>
    <row r="17" spans="1:85" s="36" customFormat="1" ht="12" customHeight="1">
      <c r="A17" s="34">
        <v>78</v>
      </c>
      <c r="B17" s="31">
        <v>62.5</v>
      </c>
      <c r="C17" s="31">
        <v>62.9</v>
      </c>
      <c r="D17" s="31">
        <v>63.4</v>
      </c>
      <c r="E17" s="31">
        <v>63.9</v>
      </c>
      <c r="F17" s="31">
        <v>64.5</v>
      </c>
      <c r="G17" s="31">
        <v>65.2</v>
      </c>
      <c r="H17" s="31">
        <v>65.7</v>
      </c>
      <c r="I17" s="31">
        <v>66</v>
      </c>
      <c r="J17" s="31">
        <v>66.5</v>
      </c>
      <c r="K17" s="31">
        <v>67.1</v>
      </c>
      <c r="L17" s="31">
        <v>67.4</v>
      </c>
      <c r="M17" s="31">
        <v>67.7</v>
      </c>
      <c r="N17" s="31">
        <f t="shared" si="0"/>
        <v>65.2</v>
      </c>
      <c r="O17" s="35">
        <f t="shared" si="1"/>
        <v>0.07590759075907592</v>
      </c>
      <c r="P17" s="139"/>
      <c r="Q17" s="140">
        <v>58</v>
      </c>
      <c r="R17" s="141">
        <v>28.9</v>
      </c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</row>
    <row r="18" spans="1:18" ht="12" customHeight="1">
      <c r="A18" s="30">
        <v>79</v>
      </c>
      <c r="B18" s="31">
        <v>68.3</v>
      </c>
      <c r="C18" s="31">
        <v>69.1</v>
      </c>
      <c r="D18" s="31">
        <v>69.8</v>
      </c>
      <c r="E18" s="31">
        <v>70.6</v>
      </c>
      <c r="F18" s="31">
        <v>71.5</v>
      </c>
      <c r="G18" s="31">
        <v>72.3</v>
      </c>
      <c r="H18" s="31">
        <v>73.1</v>
      </c>
      <c r="I18" s="31">
        <v>73.8</v>
      </c>
      <c r="J18" s="31">
        <v>74.6</v>
      </c>
      <c r="K18" s="31">
        <v>75.2</v>
      </c>
      <c r="L18" s="31">
        <v>75.9</v>
      </c>
      <c r="M18" s="31">
        <v>76.7</v>
      </c>
      <c r="N18" s="31">
        <f t="shared" si="0"/>
        <v>72.6</v>
      </c>
      <c r="O18" s="32">
        <f t="shared" si="1"/>
        <v>0.11349693251533728</v>
      </c>
      <c r="R18" s="141">
        <v>29.1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140">
        <v>60</v>
      </c>
      <c r="R19" s="141">
        <v>29.6</v>
      </c>
    </row>
    <row r="20" spans="1:85" s="152" customFormat="1" ht="12" customHeight="1">
      <c r="A20" s="157">
        <v>1980</v>
      </c>
      <c r="B20" s="175">
        <v>77.8</v>
      </c>
      <c r="C20" s="158">
        <v>78.9</v>
      </c>
      <c r="D20" s="158">
        <v>80.1</v>
      </c>
      <c r="E20" s="175">
        <v>81</v>
      </c>
      <c r="F20" s="158">
        <v>81.8</v>
      </c>
      <c r="G20" s="158">
        <v>82.7</v>
      </c>
      <c r="H20" s="175">
        <v>82.7</v>
      </c>
      <c r="I20" s="158">
        <v>83.3</v>
      </c>
      <c r="J20" s="158">
        <v>84</v>
      </c>
      <c r="K20" s="175">
        <v>84.8</v>
      </c>
      <c r="L20" s="158">
        <v>85.5</v>
      </c>
      <c r="M20" s="158">
        <v>86.3</v>
      </c>
      <c r="N20" s="158">
        <f aca="true" t="shared" si="2" ref="N20:N29">ROUND(SUM(B20:M20)/12,1)</f>
        <v>82.4</v>
      </c>
      <c r="O20" s="156">
        <f>(N20-N18)/N18</f>
        <v>0.13498622589531697</v>
      </c>
      <c r="P20" s="139"/>
      <c r="Q20" s="139"/>
      <c r="R20" s="141">
        <v>29.9</v>
      </c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</row>
    <row r="21" spans="1:18" ht="12" customHeight="1">
      <c r="A21" s="30">
        <v>81</v>
      </c>
      <c r="B21" s="31">
        <v>87</v>
      </c>
      <c r="C21" s="31">
        <v>87.9</v>
      </c>
      <c r="D21" s="31">
        <v>88.5</v>
      </c>
      <c r="E21" s="31">
        <v>89.1</v>
      </c>
      <c r="F21" s="31">
        <v>89.8</v>
      </c>
      <c r="G21" s="31">
        <v>90.6</v>
      </c>
      <c r="H21" s="31">
        <v>91.6</v>
      </c>
      <c r="I21" s="31">
        <v>92.3</v>
      </c>
      <c r="J21" s="31">
        <v>93.2</v>
      </c>
      <c r="K21" s="31">
        <v>93.4</v>
      </c>
      <c r="L21" s="31">
        <v>93.7</v>
      </c>
      <c r="M21" s="31">
        <v>94</v>
      </c>
      <c r="N21" s="31">
        <f t="shared" si="2"/>
        <v>90.9</v>
      </c>
      <c r="O21" s="32">
        <f aca="true" t="shared" si="3" ref="O21:O29">(N21-N20)/N20</f>
        <v>0.10315533980582524</v>
      </c>
      <c r="Q21" s="140">
        <v>62</v>
      </c>
      <c r="R21" s="141">
        <v>30.2</v>
      </c>
    </row>
    <row r="22" spans="1:85" s="36" customFormat="1" ht="12" customHeight="1">
      <c r="A22" s="34">
        <v>82</v>
      </c>
      <c r="B22" s="31">
        <v>94.3</v>
      </c>
      <c r="C22" s="31">
        <v>94.6</v>
      </c>
      <c r="D22" s="31">
        <v>94.5</v>
      </c>
      <c r="E22" s="31">
        <v>94.9</v>
      </c>
      <c r="F22" s="31">
        <v>95.8</v>
      </c>
      <c r="G22" s="31">
        <v>97</v>
      </c>
      <c r="H22" s="31">
        <v>97.5</v>
      </c>
      <c r="I22" s="31">
        <v>97.7</v>
      </c>
      <c r="J22" s="31">
        <v>97.9</v>
      </c>
      <c r="K22" s="31">
        <v>98.2</v>
      </c>
      <c r="L22" s="31">
        <v>98</v>
      </c>
      <c r="M22" s="31">
        <v>97.6</v>
      </c>
      <c r="N22" s="31">
        <f t="shared" si="2"/>
        <v>96.5</v>
      </c>
      <c r="O22" s="35">
        <f t="shared" si="3"/>
        <v>0.06160616061606154</v>
      </c>
      <c r="P22" s="139"/>
      <c r="Q22" s="139"/>
      <c r="R22" s="141">
        <v>30.6</v>
      </c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</row>
    <row r="23" spans="1:85" s="36" customFormat="1" ht="12" customHeight="1">
      <c r="A23" s="34">
        <v>83</v>
      </c>
      <c r="B23" s="31">
        <v>97.8</v>
      </c>
      <c r="C23" s="31">
        <v>97.9</v>
      </c>
      <c r="D23" s="31">
        <v>97.9</v>
      </c>
      <c r="E23" s="31">
        <v>98.6</v>
      </c>
      <c r="F23" s="31">
        <v>99.2</v>
      </c>
      <c r="G23" s="31">
        <v>99.5</v>
      </c>
      <c r="H23" s="31">
        <v>99.9</v>
      </c>
      <c r="I23" s="31">
        <v>100.2</v>
      </c>
      <c r="J23" s="31">
        <v>100.7</v>
      </c>
      <c r="K23" s="31">
        <v>101</v>
      </c>
      <c r="L23" s="31">
        <v>101.2</v>
      </c>
      <c r="M23" s="31">
        <v>101.3</v>
      </c>
      <c r="N23" s="31">
        <f t="shared" si="2"/>
        <v>99.6</v>
      </c>
      <c r="O23" s="35">
        <f t="shared" si="3"/>
        <v>0.03212435233160616</v>
      </c>
      <c r="P23" s="139"/>
      <c r="Q23" s="140">
        <v>64</v>
      </c>
      <c r="R23" s="141">
        <v>31</v>
      </c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</row>
    <row r="24" spans="1:85" s="36" customFormat="1" ht="12" customHeight="1">
      <c r="A24" s="34">
        <v>84</v>
      </c>
      <c r="B24" s="31">
        <v>101.9</v>
      </c>
      <c r="C24" s="31">
        <v>102.4</v>
      </c>
      <c r="D24" s="31">
        <v>102.6</v>
      </c>
      <c r="E24" s="31">
        <v>103.1</v>
      </c>
      <c r="F24" s="31">
        <v>103.4</v>
      </c>
      <c r="G24" s="31">
        <v>103.7</v>
      </c>
      <c r="H24" s="31">
        <v>104.1</v>
      </c>
      <c r="I24" s="31">
        <v>104.5</v>
      </c>
      <c r="J24" s="31">
        <v>105</v>
      </c>
      <c r="K24" s="31">
        <v>105.3</v>
      </c>
      <c r="L24" s="31">
        <v>105.3</v>
      </c>
      <c r="M24" s="31">
        <v>105.3</v>
      </c>
      <c r="N24" s="31">
        <f t="shared" si="2"/>
        <v>103.9</v>
      </c>
      <c r="O24" s="35">
        <f t="shared" si="3"/>
        <v>0.04317269076305232</v>
      </c>
      <c r="P24" s="139"/>
      <c r="Q24" s="139"/>
      <c r="R24" s="141">
        <v>31.5</v>
      </c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</row>
    <row r="25" spans="1:85" s="152" customFormat="1" ht="12" customHeight="1">
      <c r="A25" s="157">
        <v>85</v>
      </c>
      <c r="B25" s="175">
        <v>105.5</v>
      </c>
      <c r="C25" s="158">
        <v>106</v>
      </c>
      <c r="D25" s="158">
        <v>106.4</v>
      </c>
      <c r="E25" s="175">
        <v>106.9</v>
      </c>
      <c r="F25" s="158">
        <v>107.3</v>
      </c>
      <c r="G25" s="158">
        <v>107.6</v>
      </c>
      <c r="H25" s="175">
        <v>107.8</v>
      </c>
      <c r="I25" s="158">
        <v>108</v>
      </c>
      <c r="J25" s="158">
        <v>108.3</v>
      </c>
      <c r="K25" s="175">
        <v>108.7</v>
      </c>
      <c r="L25" s="158">
        <v>109</v>
      </c>
      <c r="M25" s="158">
        <v>109.3</v>
      </c>
      <c r="N25" s="158">
        <f t="shared" si="2"/>
        <v>107.6</v>
      </c>
      <c r="O25" s="156">
        <f t="shared" si="3"/>
        <v>0.03561116458132809</v>
      </c>
      <c r="P25" s="139"/>
      <c r="Q25" s="140">
        <v>66</v>
      </c>
      <c r="R25" s="141">
        <v>32.4</v>
      </c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</row>
    <row r="26" spans="1:85" s="36" customFormat="1" ht="12" customHeight="1">
      <c r="A26" s="34">
        <v>86</v>
      </c>
      <c r="B26" s="31">
        <v>109.6</v>
      </c>
      <c r="C26" s="31">
        <v>109.3</v>
      </c>
      <c r="D26" s="31">
        <v>108.8</v>
      </c>
      <c r="E26" s="31">
        <v>108.6</v>
      </c>
      <c r="F26" s="31">
        <v>108.9</v>
      </c>
      <c r="G26" s="31">
        <v>109.5</v>
      </c>
      <c r="H26" s="31">
        <v>109.5</v>
      </c>
      <c r="I26" s="31">
        <v>109.7</v>
      </c>
      <c r="J26" s="31">
        <v>110.2</v>
      </c>
      <c r="K26" s="31">
        <v>110.3</v>
      </c>
      <c r="L26" s="31">
        <v>110.4</v>
      </c>
      <c r="M26" s="31">
        <v>110.5</v>
      </c>
      <c r="N26" s="31">
        <f t="shared" si="2"/>
        <v>109.6</v>
      </c>
      <c r="O26" s="35">
        <f t="shared" si="3"/>
        <v>0.01858736059479554</v>
      </c>
      <c r="P26" s="139"/>
      <c r="Q26" s="139"/>
      <c r="R26" s="141">
        <v>33.4</v>
      </c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</row>
    <row r="27" spans="1:85" s="36" customFormat="1" ht="12" customHeight="1">
      <c r="A27" s="34">
        <v>87</v>
      </c>
      <c r="B27" s="31">
        <v>111.2</v>
      </c>
      <c r="C27" s="31">
        <v>111.6</v>
      </c>
      <c r="D27" s="31">
        <v>112.1</v>
      </c>
      <c r="E27" s="31">
        <v>112.7</v>
      </c>
      <c r="F27" s="31">
        <v>113.1</v>
      </c>
      <c r="G27" s="31">
        <v>113.5</v>
      </c>
      <c r="H27" s="31">
        <v>113.8</v>
      </c>
      <c r="I27" s="31">
        <v>114.4</v>
      </c>
      <c r="J27" s="31">
        <v>115</v>
      </c>
      <c r="K27" s="31">
        <v>115.3</v>
      </c>
      <c r="L27" s="31">
        <v>115.4</v>
      </c>
      <c r="M27" s="31">
        <v>115.4</v>
      </c>
      <c r="N27" s="31">
        <f t="shared" si="2"/>
        <v>113.6</v>
      </c>
      <c r="O27" s="35">
        <f t="shared" si="3"/>
        <v>0.03649635036496351</v>
      </c>
      <c r="P27" s="139"/>
      <c r="Q27" s="140">
        <v>68</v>
      </c>
      <c r="R27" s="141">
        <v>34.8</v>
      </c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</row>
    <row r="28" spans="1:85" s="36" customFormat="1" ht="12" customHeight="1">
      <c r="A28" s="34">
        <v>88</v>
      </c>
      <c r="B28" s="31">
        <v>115.7</v>
      </c>
      <c r="C28" s="31">
        <v>116</v>
      </c>
      <c r="D28" s="31">
        <v>116.5</v>
      </c>
      <c r="E28" s="31">
        <v>117.1</v>
      </c>
      <c r="F28" s="31">
        <v>117.5</v>
      </c>
      <c r="G28" s="31">
        <v>118</v>
      </c>
      <c r="H28" s="31">
        <v>118.5</v>
      </c>
      <c r="I28" s="31">
        <v>119</v>
      </c>
      <c r="J28" s="31">
        <v>119.8</v>
      </c>
      <c r="K28" s="31">
        <v>120.2</v>
      </c>
      <c r="L28" s="31">
        <v>120.3</v>
      </c>
      <c r="M28" s="31">
        <v>120.5</v>
      </c>
      <c r="N28" s="31">
        <f t="shared" si="2"/>
        <v>118.3</v>
      </c>
      <c r="O28" s="35">
        <f t="shared" si="3"/>
        <v>0.041373239436619746</v>
      </c>
      <c r="P28" s="139"/>
      <c r="Q28" s="139"/>
      <c r="R28" s="141">
        <v>36.7</v>
      </c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</row>
    <row r="29" spans="1:18" ht="12" customHeight="1">
      <c r="A29" s="30">
        <v>89</v>
      </c>
      <c r="B29" s="31">
        <v>121.1</v>
      </c>
      <c r="C29" s="31">
        <v>121.6</v>
      </c>
      <c r="D29" s="31">
        <v>122.3</v>
      </c>
      <c r="E29" s="31">
        <v>123.1</v>
      </c>
      <c r="F29" s="31">
        <v>123.8</v>
      </c>
      <c r="G29" s="31">
        <v>124.1</v>
      </c>
      <c r="H29" s="31">
        <v>124.4</v>
      </c>
      <c r="I29" s="31">
        <v>124.6</v>
      </c>
      <c r="J29" s="31">
        <v>125</v>
      </c>
      <c r="K29" s="31">
        <v>125.6</v>
      </c>
      <c r="L29" s="31">
        <v>125.9</v>
      </c>
      <c r="M29" s="31">
        <v>126.1</v>
      </c>
      <c r="N29" s="31">
        <f t="shared" si="2"/>
        <v>124</v>
      </c>
      <c r="O29" s="32">
        <f t="shared" si="3"/>
        <v>0.04818258664412513</v>
      </c>
      <c r="Q29" s="140">
        <v>70</v>
      </c>
      <c r="R29" s="141">
        <v>38.8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141">
        <v>40.5</v>
      </c>
    </row>
    <row r="31" spans="1:85" s="152" customFormat="1" ht="12" customHeight="1">
      <c r="A31" s="157">
        <v>1990</v>
      </c>
      <c r="B31" s="175">
        <v>127.4</v>
      </c>
      <c r="C31" s="158">
        <v>128</v>
      </c>
      <c r="D31" s="158">
        <v>128.7</v>
      </c>
      <c r="E31" s="175">
        <v>128.9</v>
      </c>
      <c r="F31" s="158">
        <v>129.2</v>
      </c>
      <c r="G31" s="158">
        <v>129.9</v>
      </c>
      <c r="H31" s="175">
        <v>130.4</v>
      </c>
      <c r="I31" s="158">
        <v>131.6</v>
      </c>
      <c r="J31" s="158">
        <v>132.7</v>
      </c>
      <c r="K31" s="175">
        <v>133.5</v>
      </c>
      <c r="L31" s="158">
        <v>133.8</v>
      </c>
      <c r="M31" s="158">
        <v>133.8</v>
      </c>
      <c r="N31" s="158">
        <f aca="true" t="shared" si="4" ref="N31:N40">ROUND(SUM(B31:M31)/12,1)</f>
        <v>130.7</v>
      </c>
      <c r="O31" s="156">
        <f>(N31-N29)/N29</f>
        <v>0.05403225806451604</v>
      </c>
      <c r="P31" s="205"/>
      <c r="Q31" s="206">
        <v>72</v>
      </c>
      <c r="R31" s="207">
        <v>41.8</v>
      </c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</row>
    <row r="32" spans="1:18" ht="12" customHeight="1">
      <c r="A32" s="30">
        <v>91</v>
      </c>
      <c r="B32" s="31">
        <v>134.6</v>
      </c>
      <c r="C32" s="31">
        <v>134.8</v>
      </c>
      <c r="D32" s="31">
        <v>135</v>
      </c>
      <c r="E32" s="31">
        <v>135.2</v>
      </c>
      <c r="F32" s="31">
        <v>135.6</v>
      </c>
      <c r="G32" s="31">
        <v>136</v>
      </c>
      <c r="H32" s="31">
        <v>136.2</v>
      </c>
      <c r="I32" s="31">
        <v>136.6</v>
      </c>
      <c r="J32" s="31">
        <v>137.2</v>
      </c>
      <c r="K32" s="31">
        <v>137.4</v>
      </c>
      <c r="L32" s="31">
        <v>137.8</v>
      </c>
      <c r="M32" s="31">
        <v>137.9</v>
      </c>
      <c r="N32" s="31">
        <f t="shared" si="4"/>
        <v>136.2</v>
      </c>
      <c r="O32" s="32">
        <f aca="true" t="shared" si="5" ref="O32:O40">(N32-N31)/N31</f>
        <v>0.04208110175975517</v>
      </c>
      <c r="R32" s="141">
        <v>44.4</v>
      </c>
    </row>
    <row r="33" spans="1:85" s="36" customFormat="1" ht="12" customHeight="1">
      <c r="A33" s="34">
        <v>92</v>
      </c>
      <c r="B33" s="31">
        <v>138.1</v>
      </c>
      <c r="C33" s="31">
        <v>138.6</v>
      </c>
      <c r="D33" s="31">
        <v>139.3</v>
      </c>
      <c r="E33" s="31">
        <v>139.5</v>
      </c>
      <c r="F33" s="31">
        <v>139.7</v>
      </c>
      <c r="G33" s="31">
        <v>140.2</v>
      </c>
      <c r="H33" s="31">
        <v>140.5</v>
      </c>
      <c r="I33" s="31">
        <v>140.9</v>
      </c>
      <c r="J33" s="31">
        <v>141.3</v>
      </c>
      <c r="K33" s="31">
        <v>141.8</v>
      </c>
      <c r="L33" s="31">
        <v>142</v>
      </c>
      <c r="M33" s="31">
        <v>141.9</v>
      </c>
      <c r="N33" s="31">
        <f t="shared" si="4"/>
        <v>140.3</v>
      </c>
      <c r="O33" s="35">
        <f t="shared" si="5"/>
        <v>0.030102790014684456</v>
      </c>
      <c r="P33" s="139"/>
      <c r="Q33" s="140">
        <v>74</v>
      </c>
      <c r="R33" s="141">
        <v>49.3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</row>
    <row r="34" spans="1:85" s="36" customFormat="1" ht="12" customHeight="1">
      <c r="A34" s="34">
        <v>93</v>
      </c>
      <c r="B34" s="31">
        <v>142.6</v>
      </c>
      <c r="C34" s="31">
        <v>143.1</v>
      </c>
      <c r="D34" s="31">
        <v>143.6</v>
      </c>
      <c r="E34" s="31">
        <v>144</v>
      </c>
      <c r="F34" s="31">
        <v>144.2</v>
      </c>
      <c r="G34" s="31">
        <v>144.4</v>
      </c>
      <c r="H34" s="31">
        <v>144.4</v>
      </c>
      <c r="I34" s="31">
        <v>144.8</v>
      </c>
      <c r="J34" s="31">
        <v>145.1</v>
      </c>
      <c r="K34" s="31">
        <v>145.7</v>
      </c>
      <c r="L34" s="31">
        <v>145.8</v>
      </c>
      <c r="M34" s="31">
        <v>145.8</v>
      </c>
      <c r="N34" s="31">
        <f t="shared" si="4"/>
        <v>144.5</v>
      </c>
      <c r="O34" s="35">
        <f t="shared" si="5"/>
        <v>0.029935851746257933</v>
      </c>
      <c r="P34" s="139"/>
      <c r="Q34" s="139"/>
      <c r="R34" s="141">
        <v>53.8</v>
      </c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</row>
    <row r="35" spans="1:85" s="36" customFormat="1" ht="13.5" customHeight="1">
      <c r="A35" s="34">
        <v>94</v>
      </c>
      <c r="B35" s="31">
        <v>146.2</v>
      </c>
      <c r="C35" s="31">
        <v>146.7</v>
      </c>
      <c r="D35" s="31">
        <v>147.2</v>
      </c>
      <c r="E35" s="31">
        <v>147.4</v>
      </c>
      <c r="F35" s="31">
        <v>147.5</v>
      </c>
      <c r="G35" s="31">
        <v>148</v>
      </c>
      <c r="H35" s="31">
        <v>148.4</v>
      </c>
      <c r="I35" s="31">
        <v>149</v>
      </c>
      <c r="J35" s="31">
        <v>149.4</v>
      </c>
      <c r="K35" s="31">
        <v>149.5</v>
      </c>
      <c r="L35" s="31">
        <v>149.7</v>
      </c>
      <c r="M35" s="31">
        <v>149.7</v>
      </c>
      <c r="N35" s="31">
        <f t="shared" si="4"/>
        <v>148.2</v>
      </c>
      <c r="O35" s="35">
        <f t="shared" si="5"/>
        <v>0.02560553633217985</v>
      </c>
      <c r="P35" s="139"/>
      <c r="Q35" s="140">
        <v>76</v>
      </c>
      <c r="R35" s="141">
        <v>56.9</v>
      </c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</row>
    <row r="36" spans="1:85" s="152" customFormat="1" ht="12" customHeight="1">
      <c r="A36" s="157">
        <v>95</v>
      </c>
      <c r="B36" s="175">
        <v>150.3</v>
      </c>
      <c r="C36" s="158">
        <v>150.9</v>
      </c>
      <c r="D36" s="158">
        <v>151.4</v>
      </c>
      <c r="E36" s="175">
        <v>151.9</v>
      </c>
      <c r="F36" s="158">
        <v>152.2</v>
      </c>
      <c r="G36" s="158">
        <v>152.5</v>
      </c>
      <c r="H36" s="175">
        <v>152.5</v>
      </c>
      <c r="I36" s="158">
        <v>152.9</v>
      </c>
      <c r="J36" s="158">
        <v>153.2</v>
      </c>
      <c r="K36" s="175">
        <v>153.7</v>
      </c>
      <c r="L36" s="158">
        <v>153.6</v>
      </c>
      <c r="M36" s="158">
        <v>153.5</v>
      </c>
      <c r="N36" s="158">
        <f t="shared" si="4"/>
        <v>152.4</v>
      </c>
      <c r="O36" s="156">
        <f t="shared" si="5"/>
        <v>0.028340080971660037</v>
      </c>
      <c r="P36" s="139"/>
      <c r="Q36" s="139"/>
      <c r="R36" s="141">
        <v>60.6</v>
      </c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</row>
    <row r="37" spans="1:85" s="36" customFormat="1" ht="12" customHeight="1">
      <c r="A37" s="43">
        <v>96</v>
      </c>
      <c r="B37" s="31">
        <v>154.4</v>
      </c>
      <c r="C37" s="31">
        <v>154.9</v>
      </c>
      <c r="D37" s="31">
        <v>155.7</v>
      </c>
      <c r="E37" s="31">
        <v>156.3</v>
      </c>
      <c r="F37" s="31">
        <v>156.6</v>
      </c>
      <c r="G37" s="31">
        <v>156.7</v>
      </c>
      <c r="H37" s="31">
        <v>157</v>
      </c>
      <c r="I37" s="31">
        <v>157.3</v>
      </c>
      <c r="J37" s="31">
        <v>157.8</v>
      </c>
      <c r="K37" s="31">
        <v>158.3</v>
      </c>
      <c r="L37" s="31">
        <v>158.6</v>
      </c>
      <c r="M37" s="31">
        <v>158.6</v>
      </c>
      <c r="N37" s="31">
        <f t="shared" si="4"/>
        <v>156.9</v>
      </c>
      <c r="O37" s="35">
        <f t="shared" si="5"/>
        <v>0.02952755905511811</v>
      </c>
      <c r="P37" s="139"/>
      <c r="Q37" s="140">
        <v>78</v>
      </c>
      <c r="R37" s="141">
        <v>65.2</v>
      </c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</row>
    <row r="38" spans="1:85" s="36" customFormat="1" ht="12" customHeight="1">
      <c r="A38" s="43">
        <v>97</v>
      </c>
      <c r="B38" s="31">
        <v>159.1</v>
      </c>
      <c r="C38" s="31">
        <v>159.6</v>
      </c>
      <c r="D38" s="31">
        <v>160</v>
      </c>
      <c r="E38" s="31">
        <v>160.2</v>
      </c>
      <c r="F38" s="31">
        <v>160.1</v>
      </c>
      <c r="G38" s="31">
        <v>160.3</v>
      </c>
      <c r="H38" s="31">
        <v>160.5</v>
      </c>
      <c r="I38" s="31">
        <v>160.8</v>
      </c>
      <c r="J38" s="31">
        <v>161.2</v>
      </c>
      <c r="K38" s="31">
        <v>161.6</v>
      </c>
      <c r="L38" s="31">
        <v>161.5</v>
      </c>
      <c r="M38" s="31">
        <v>161.3</v>
      </c>
      <c r="N38" s="31">
        <f t="shared" si="4"/>
        <v>160.5</v>
      </c>
      <c r="O38" s="35">
        <f t="shared" si="5"/>
        <v>0.022944550669216024</v>
      </c>
      <c r="P38" s="139"/>
      <c r="Q38" s="208" t="s">
        <v>24</v>
      </c>
      <c r="R38" s="141">
        <v>72.6</v>
      </c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</row>
    <row r="39" spans="1:85" s="36" customFormat="1" ht="12" customHeight="1">
      <c r="A39" s="43">
        <v>98</v>
      </c>
      <c r="B39" s="31">
        <v>161.6</v>
      </c>
      <c r="C39" s="31">
        <v>161.9</v>
      </c>
      <c r="D39" s="31">
        <v>162.2</v>
      </c>
      <c r="E39" s="31">
        <v>162.5</v>
      </c>
      <c r="F39" s="31">
        <v>162.8</v>
      </c>
      <c r="G39" s="31">
        <v>163</v>
      </c>
      <c r="H39" s="31">
        <v>163.2</v>
      </c>
      <c r="I39" s="31">
        <v>163.4</v>
      </c>
      <c r="J39" s="31">
        <v>163.6</v>
      </c>
      <c r="K39" s="31">
        <v>164</v>
      </c>
      <c r="L39" s="31">
        <v>164</v>
      </c>
      <c r="M39" s="31">
        <v>163.9</v>
      </c>
      <c r="N39" s="31">
        <f t="shared" si="4"/>
        <v>163</v>
      </c>
      <c r="O39" s="35">
        <f t="shared" si="5"/>
        <v>0.01557632398753894</v>
      </c>
      <c r="P39" s="139"/>
      <c r="Q39" s="140">
        <v>80</v>
      </c>
      <c r="R39" s="141">
        <v>82.4</v>
      </c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</row>
    <row r="40" spans="1:18" ht="12" customHeight="1">
      <c r="A40" s="43">
        <v>99</v>
      </c>
      <c r="B40" s="31">
        <v>164.3</v>
      </c>
      <c r="C40" s="31">
        <v>164.5</v>
      </c>
      <c r="D40" s="31">
        <v>165</v>
      </c>
      <c r="E40" s="31">
        <v>166.2</v>
      </c>
      <c r="F40" s="31">
        <v>166.2</v>
      </c>
      <c r="G40" s="31">
        <v>166.2</v>
      </c>
      <c r="H40" s="31">
        <v>166.7</v>
      </c>
      <c r="I40" s="31">
        <v>167.1</v>
      </c>
      <c r="J40" s="31">
        <v>167.9</v>
      </c>
      <c r="K40" s="31">
        <v>168.2</v>
      </c>
      <c r="L40" s="31">
        <v>168.3</v>
      </c>
      <c r="M40" s="31">
        <v>168.3</v>
      </c>
      <c r="N40" s="31">
        <f t="shared" si="4"/>
        <v>166.6</v>
      </c>
      <c r="O40" s="35">
        <f t="shared" si="5"/>
        <v>0.022085889570552113</v>
      </c>
      <c r="R40" s="141">
        <v>90.9</v>
      </c>
    </row>
    <row r="41" spans="1:18" ht="12" customHeight="1">
      <c r="A41" s="43"/>
      <c r="B41" s="45"/>
      <c r="C41" s="46"/>
      <c r="D41" s="46"/>
      <c r="E41" s="45"/>
      <c r="F41" s="46"/>
      <c r="G41" s="46"/>
      <c r="H41" s="45"/>
      <c r="I41" s="46"/>
      <c r="J41" s="46"/>
      <c r="K41" s="45"/>
      <c r="L41" s="46"/>
      <c r="M41" s="46"/>
      <c r="N41" s="31"/>
      <c r="O41" s="35"/>
      <c r="R41" s="141"/>
    </row>
    <row r="42" spans="1:85" s="152" customFormat="1" ht="12" customHeight="1">
      <c r="A42" s="149">
        <v>2000</v>
      </c>
      <c r="B42" s="175">
        <v>168.8</v>
      </c>
      <c r="C42" s="158">
        <v>169.8</v>
      </c>
      <c r="D42" s="158">
        <v>171.2</v>
      </c>
      <c r="E42" s="175">
        <v>171.3</v>
      </c>
      <c r="F42" s="158">
        <v>171.5</v>
      </c>
      <c r="G42" s="158">
        <v>172.4</v>
      </c>
      <c r="H42" s="175">
        <v>172.8</v>
      </c>
      <c r="I42" s="158">
        <v>172.8</v>
      </c>
      <c r="J42" s="158">
        <v>173.7</v>
      </c>
      <c r="K42" s="175">
        <v>174</v>
      </c>
      <c r="L42" s="158">
        <v>174.1</v>
      </c>
      <c r="M42" s="158">
        <v>174</v>
      </c>
      <c r="N42" s="158">
        <f>ROUND(SUM(B42:M42)/12,1)</f>
        <v>172.2</v>
      </c>
      <c r="O42" s="156">
        <f>(N42-N40)/N40</f>
        <v>0.033613445378151224</v>
      </c>
      <c r="P42" s="139"/>
      <c r="Q42" s="139"/>
      <c r="R42" s="141">
        <v>99.6</v>
      </c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</row>
    <row r="43" spans="1:18" ht="12" customHeight="1">
      <c r="A43" s="48" t="s">
        <v>25</v>
      </c>
      <c r="B43" s="31">
        <v>175.1</v>
      </c>
      <c r="C43" s="31">
        <v>175.8</v>
      </c>
      <c r="D43" s="31">
        <v>176.2</v>
      </c>
      <c r="E43" s="31">
        <v>176.9</v>
      </c>
      <c r="F43" s="31">
        <v>177.7</v>
      </c>
      <c r="G43" s="31">
        <v>178</v>
      </c>
      <c r="H43" s="31">
        <v>177.5</v>
      </c>
      <c r="I43" s="31">
        <v>177.5</v>
      </c>
      <c r="J43" s="31">
        <v>178.3</v>
      </c>
      <c r="K43" s="31">
        <v>177.7</v>
      </c>
      <c r="L43" s="31">
        <v>177.4</v>
      </c>
      <c r="M43" s="31">
        <v>176.7</v>
      </c>
      <c r="N43" s="31">
        <v>177.1</v>
      </c>
      <c r="O43" s="35">
        <f aca="true" t="shared" si="6" ref="O43:O51">(N43-N42)/N42</f>
        <v>0.028455284552845562</v>
      </c>
      <c r="Q43" s="140">
        <v>84</v>
      </c>
      <c r="R43" s="141">
        <v>103.9</v>
      </c>
    </row>
    <row r="44" spans="1:18" ht="12" customHeight="1">
      <c r="A44" s="48" t="s">
        <v>26</v>
      </c>
      <c r="B44" s="31">
        <v>177.1</v>
      </c>
      <c r="C44" s="31">
        <v>177.8</v>
      </c>
      <c r="D44" s="31">
        <v>178.8</v>
      </c>
      <c r="E44" s="31">
        <v>179.8</v>
      </c>
      <c r="F44" s="31">
        <v>179.8</v>
      </c>
      <c r="G44" s="31">
        <v>179.9</v>
      </c>
      <c r="H44" s="31">
        <v>180.1</v>
      </c>
      <c r="I44" s="31">
        <v>180.7</v>
      </c>
      <c r="J44" s="31">
        <v>181</v>
      </c>
      <c r="K44" s="31">
        <v>181.3</v>
      </c>
      <c r="L44" s="31">
        <v>181.3</v>
      </c>
      <c r="M44" s="31">
        <v>180.9</v>
      </c>
      <c r="N44" s="31">
        <v>179.9</v>
      </c>
      <c r="O44" s="35">
        <f t="shared" si="6"/>
        <v>0.015810276679841962</v>
      </c>
      <c r="Q44" s="140"/>
      <c r="R44" s="141"/>
    </row>
    <row r="45" spans="1:85" s="36" customFormat="1" ht="12" customHeight="1">
      <c r="A45" s="48" t="s">
        <v>27</v>
      </c>
      <c r="B45" s="31">
        <v>181.7</v>
      </c>
      <c r="C45" s="31">
        <v>183.1</v>
      </c>
      <c r="D45" s="31">
        <v>184.2</v>
      </c>
      <c r="E45" s="31">
        <v>183.8</v>
      </c>
      <c r="F45" s="31">
        <v>183.5</v>
      </c>
      <c r="G45" s="31">
        <v>183.7</v>
      </c>
      <c r="H45" s="31">
        <v>183.9</v>
      </c>
      <c r="I45" s="31">
        <v>184.6</v>
      </c>
      <c r="J45" s="31">
        <v>185.2</v>
      </c>
      <c r="K45" s="31">
        <v>185</v>
      </c>
      <c r="L45" s="31">
        <v>184.5</v>
      </c>
      <c r="M45" s="31">
        <v>184.3</v>
      </c>
      <c r="N45" s="49">
        <v>184</v>
      </c>
      <c r="O45" s="35">
        <f t="shared" si="6"/>
        <v>0.022790439132851552</v>
      </c>
      <c r="P45" s="139"/>
      <c r="Q45" s="139"/>
      <c r="R45" s="141">
        <v>107.6</v>
      </c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</row>
    <row r="46" spans="1:85" s="36" customFormat="1" ht="12" customHeight="1">
      <c r="A46" s="48" t="s">
        <v>28</v>
      </c>
      <c r="B46" s="31">
        <v>185.2</v>
      </c>
      <c r="C46" s="31">
        <v>186.2</v>
      </c>
      <c r="D46" s="31">
        <v>187.4</v>
      </c>
      <c r="E46" s="31">
        <v>188</v>
      </c>
      <c r="F46" s="31">
        <v>189.1</v>
      </c>
      <c r="G46" s="31">
        <v>189.7</v>
      </c>
      <c r="H46" s="31">
        <v>189.4</v>
      </c>
      <c r="I46" s="31">
        <v>189.5</v>
      </c>
      <c r="J46" s="31">
        <v>189.9</v>
      </c>
      <c r="K46" s="31">
        <v>190.9</v>
      </c>
      <c r="L46" s="31">
        <v>191</v>
      </c>
      <c r="M46" s="31">
        <v>190.3</v>
      </c>
      <c r="N46" s="31">
        <v>188.9</v>
      </c>
      <c r="O46" s="35">
        <f t="shared" si="6"/>
        <v>0.026630434782608726</v>
      </c>
      <c r="P46" s="139"/>
      <c r="Q46" s="140">
        <v>86</v>
      </c>
      <c r="R46" s="141">
        <v>109.6</v>
      </c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</row>
    <row r="47" spans="1:85" s="152" customFormat="1" ht="12" customHeight="1">
      <c r="A47" s="174" t="s">
        <v>29</v>
      </c>
      <c r="B47" s="175">
        <v>190.7</v>
      </c>
      <c r="C47" s="158">
        <v>191.8</v>
      </c>
      <c r="D47" s="158">
        <v>193.3</v>
      </c>
      <c r="E47" s="175">
        <v>194.6</v>
      </c>
      <c r="F47" s="158">
        <v>194.4</v>
      </c>
      <c r="G47" s="158">
        <v>194.5</v>
      </c>
      <c r="H47" s="175">
        <v>195.4</v>
      </c>
      <c r="I47" s="158">
        <v>196.4</v>
      </c>
      <c r="J47" s="158">
        <v>198.8</v>
      </c>
      <c r="K47" s="175">
        <v>199.2</v>
      </c>
      <c r="L47" s="158">
        <v>197.6</v>
      </c>
      <c r="M47" s="158">
        <v>196.8</v>
      </c>
      <c r="N47" s="158">
        <v>195.3</v>
      </c>
      <c r="O47" s="156">
        <f t="shared" si="6"/>
        <v>0.033880359978824805</v>
      </c>
      <c r="P47" s="139"/>
      <c r="Q47" s="139"/>
      <c r="R47" s="141">
        <v>113.6</v>
      </c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</row>
    <row r="48" spans="1:85" s="36" customFormat="1" ht="12" customHeight="1">
      <c r="A48" s="50" t="s">
        <v>30</v>
      </c>
      <c r="B48" s="31">
        <v>198.3</v>
      </c>
      <c r="C48" s="31">
        <v>198.7</v>
      </c>
      <c r="D48" s="31">
        <v>199.8</v>
      </c>
      <c r="E48" s="31">
        <v>201.5</v>
      </c>
      <c r="F48" s="31">
        <v>202.5</v>
      </c>
      <c r="G48" s="31">
        <v>202.9</v>
      </c>
      <c r="H48" s="31">
        <v>203.5</v>
      </c>
      <c r="I48" s="31">
        <v>203.9</v>
      </c>
      <c r="J48" s="31">
        <v>202.9</v>
      </c>
      <c r="K48" s="31">
        <v>201.8</v>
      </c>
      <c r="L48" s="31">
        <v>201.5</v>
      </c>
      <c r="M48" s="31">
        <v>201.8</v>
      </c>
      <c r="N48" s="31">
        <v>201.6</v>
      </c>
      <c r="O48" s="35">
        <f t="shared" si="6"/>
        <v>0.03225806451612894</v>
      </c>
      <c r="P48" s="139"/>
      <c r="Q48" s="140">
        <v>88</v>
      </c>
      <c r="R48" s="141">
        <v>118.3</v>
      </c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</row>
    <row r="49" spans="1:85" s="36" customFormat="1" ht="12" customHeight="1">
      <c r="A49" s="50" t="s">
        <v>31</v>
      </c>
      <c r="B49" s="122">
        <v>202.416</v>
      </c>
      <c r="C49" s="122">
        <v>203.499</v>
      </c>
      <c r="D49" s="122">
        <v>205.352</v>
      </c>
      <c r="E49" s="122">
        <v>206.686</v>
      </c>
      <c r="F49" s="122">
        <v>207.949</v>
      </c>
      <c r="G49" s="122">
        <v>208.352</v>
      </c>
      <c r="H49" s="122">
        <v>208.299</v>
      </c>
      <c r="I49" s="122">
        <v>207.917</v>
      </c>
      <c r="J49" s="122">
        <v>208.49</v>
      </c>
      <c r="K49" s="122">
        <v>208.936</v>
      </c>
      <c r="L49" s="122">
        <v>210.177</v>
      </c>
      <c r="M49" s="122">
        <v>210.036</v>
      </c>
      <c r="N49" s="122">
        <f>ROUND(AVERAGE(B49:M49),3)</f>
        <v>207.342</v>
      </c>
      <c r="O49" s="35">
        <f t="shared" si="6"/>
        <v>0.02848214285714295</v>
      </c>
      <c r="P49" s="139"/>
      <c r="Q49" s="139"/>
      <c r="R49" s="141">
        <v>124</v>
      </c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</row>
    <row r="50" spans="1:85" s="36" customFormat="1" ht="12" customHeight="1">
      <c r="A50" s="50" t="s">
        <v>32</v>
      </c>
      <c r="B50" s="122">
        <v>211.08</v>
      </c>
      <c r="C50" s="122">
        <v>211.693</v>
      </c>
      <c r="D50" s="122">
        <v>213.528</v>
      </c>
      <c r="E50" s="122">
        <v>214.823</v>
      </c>
      <c r="F50" s="122">
        <v>216.632</v>
      </c>
      <c r="G50" s="122">
        <v>218.815</v>
      </c>
      <c r="H50" s="122">
        <v>219.964</v>
      </c>
      <c r="I50" s="122">
        <v>219.086</v>
      </c>
      <c r="J50" s="122">
        <v>218.783</v>
      </c>
      <c r="K50" s="122">
        <v>216.573</v>
      </c>
      <c r="L50" s="122">
        <v>212.425</v>
      </c>
      <c r="M50" s="122">
        <v>210.228</v>
      </c>
      <c r="N50" s="122">
        <f>ROUND(AVERAGE(B50:M50),3)</f>
        <v>215.303</v>
      </c>
      <c r="O50" s="35">
        <f t="shared" si="6"/>
        <v>0.038395501152684856</v>
      </c>
      <c r="P50" s="139"/>
      <c r="Q50" s="140">
        <v>90</v>
      </c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</row>
    <row r="51" spans="1:85" s="36" customFormat="1" ht="12" customHeight="1">
      <c r="A51" s="50" t="s">
        <v>33</v>
      </c>
      <c r="B51" s="122">
        <v>211.143</v>
      </c>
      <c r="C51" s="122">
        <v>212.193</v>
      </c>
      <c r="D51" s="122">
        <v>212.709</v>
      </c>
      <c r="E51" s="122">
        <v>213.24</v>
      </c>
      <c r="F51" s="122">
        <v>213.856</v>
      </c>
      <c r="G51" s="122">
        <v>215.693</v>
      </c>
      <c r="H51" s="122">
        <v>215.351</v>
      </c>
      <c r="I51" s="122">
        <v>215.834</v>
      </c>
      <c r="J51" s="122">
        <v>215.969</v>
      </c>
      <c r="K51" s="122">
        <v>216.177</v>
      </c>
      <c r="L51" s="122">
        <v>216.33</v>
      </c>
      <c r="M51" s="122">
        <v>215.949</v>
      </c>
      <c r="N51" s="122">
        <f>ROUND(AVERAGE(B51:M51),3)</f>
        <v>214.537</v>
      </c>
      <c r="O51" s="35">
        <f t="shared" si="6"/>
        <v>-0.0035577767146764846</v>
      </c>
      <c r="P51" s="139"/>
      <c r="Q51" s="139"/>
      <c r="R51" s="141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</row>
    <row r="52" spans="1:85" s="36" customFormat="1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28"/>
      <c r="O52" s="55"/>
      <c r="P52" s="139"/>
      <c r="Q52" s="139"/>
      <c r="R52" s="141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</row>
    <row r="53" spans="1:85" s="152" customFormat="1" ht="12" customHeight="1">
      <c r="A53" s="149">
        <v>2010</v>
      </c>
      <c r="B53" s="172">
        <v>216.687</v>
      </c>
      <c r="C53" s="172">
        <v>216.741</v>
      </c>
      <c r="D53" s="172">
        <v>217.631</v>
      </c>
      <c r="E53" s="172">
        <v>218.009</v>
      </c>
      <c r="F53" s="172">
        <v>218.178</v>
      </c>
      <c r="G53" s="172">
        <v>217.965</v>
      </c>
      <c r="H53" s="172">
        <v>218.011</v>
      </c>
      <c r="I53" s="172">
        <v>218.312</v>
      </c>
      <c r="J53" s="172">
        <v>218.439</v>
      </c>
      <c r="K53" s="172">
        <v>218.711</v>
      </c>
      <c r="L53" s="172">
        <v>218.803</v>
      </c>
      <c r="M53" s="173">
        <v>219.179</v>
      </c>
      <c r="N53" s="173">
        <f aca="true" t="shared" si="7" ref="N53:N60">ROUND(AVERAGE(B53:M53),3)</f>
        <v>218.056</v>
      </c>
      <c r="O53" s="156">
        <f>(N53-N51)/N51</f>
        <v>0.016402765024214963</v>
      </c>
      <c r="P53" s="139"/>
      <c r="Q53" s="139"/>
      <c r="R53" s="141">
        <v>99.6</v>
      </c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</row>
    <row r="54" spans="1:85" s="36" customFormat="1" ht="12" customHeight="1">
      <c r="A54" s="56">
        <v>11</v>
      </c>
      <c r="B54" s="122">
        <v>220.223</v>
      </c>
      <c r="C54" s="122">
        <v>221.309</v>
      </c>
      <c r="D54" s="122">
        <v>223.467</v>
      </c>
      <c r="E54" s="122">
        <v>224.906</v>
      </c>
      <c r="F54" s="122">
        <v>225.964</v>
      </c>
      <c r="G54" s="122">
        <v>225.722</v>
      </c>
      <c r="H54" s="122">
        <v>225.922</v>
      </c>
      <c r="I54" s="122">
        <v>226.545</v>
      </c>
      <c r="J54" s="122">
        <v>226.889</v>
      </c>
      <c r="K54" s="122">
        <v>226.421</v>
      </c>
      <c r="L54" s="122">
        <v>226.23</v>
      </c>
      <c r="M54" s="122">
        <v>225.672</v>
      </c>
      <c r="N54" s="122">
        <f t="shared" si="7"/>
        <v>224.939</v>
      </c>
      <c r="O54" s="35">
        <f aca="true" t="shared" si="8" ref="O54:O60">(N54-N53)/N53</f>
        <v>0.031565285981582626</v>
      </c>
      <c r="P54" s="139"/>
      <c r="Q54" s="139"/>
      <c r="R54" s="141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</row>
    <row r="55" spans="1:85" s="36" customFormat="1" ht="12" customHeight="1">
      <c r="A55" s="56">
        <v>12</v>
      </c>
      <c r="B55" s="122">
        <v>226.665</v>
      </c>
      <c r="C55" s="122">
        <v>227.663</v>
      </c>
      <c r="D55" s="122">
        <v>229.392</v>
      </c>
      <c r="E55" s="122">
        <v>230.085</v>
      </c>
      <c r="F55" s="122">
        <v>229.815</v>
      </c>
      <c r="G55" s="122">
        <v>229.478</v>
      </c>
      <c r="H55" s="122">
        <v>229.104</v>
      </c>
      <c r="I55" s="122">
        <v>230.379</v>
      </c>
      <c r="J55" s="122">
        <v>231.407</v>
      </c>
      <c r="K55" s="122">
        <v>231.317</v>
      </c>
      <c r="L55" s="122">
        <v>230.221</v>
      </c>
      <c r="M55" s="122">
        <v>229.601</v>
      </c>
      <c r="N55" s="122">
        <f t="shared" si="7"/>
        <v>229.594</v>
      </c>
      <c r="O55" s="35">
        <f t="shared" si="8"/>
        <v>0.02069449939761447</v>
      </c>
      <c r="P55" s="139"/>
      <c r="Q55" s="139"/>
      <c r="R55" s="141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</row>
    <row r="56" spans="1:85" s="36" customFormat="1" ht="12" customHeight="1">
      <c r="A56" s="56">
        <v>13</v>
      </c>
      <c r="B56" s="122">
        <v>230.28</v>
      </c>
      <c r="C56" s="122">
        <v>232.166</v>
      </c>
      <c r="D56" s="122">
        <v>232.773</v>
      </c>
      <c r="E56" s="122">
        <v>232.531</v>
      </c>
      <c r="F56" s="122">
        <v>232.945</v>
      </c>
      <c r="G56" s="122">
        <v>233.504</v>
      </c>
      <c r="H56" s="122">
        <v>233.596</v>
      </c>
      <c r="I56" s="122">
        <v>233.877</v>
      </c>
      <c r="J56" s="122">
        <v>234.149</v>
      </c>
      <c r="K56" s="122">
        <v>233.546</v>
      </c>
      <c r="L56" s="122">
        <v>233.069</v>
      </c>
      <c r="M56" s="122">
        <v>233.049</v>
      </c>
      <c r="N56" s="122">
        <f t="shared" si="7"/>
        <v>232.957</v>
      </c>
      <c r="O56" s="35">
        <f t="shared" si="8"/>
        <v>0.014647595320435202</v>
      </c>
      <c r="P56" s="139"/>
      <c r="Q56" s="139"/>
      <c r="R56" s="141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</row>
    <row r="57" spans="1:85" s="36" customFormat="1" ht="12" customHeight="1">
      <c r="A57" s="56">
        <v>14</v>
      </c>
      <c r="B57" s="122">
        <v>233.916</v>
      </c>
      <c r="C57" s="122">
        <v>234.781</v>
      </c>
      <c r="D57" s="122">
        <v>236.293</v>
      </c>
      <c r="E57" s="122">
        <v>237.072</v>
      </c>
      <c r="F57" s="122">
        <v>237.9</v>
      </c>
      <c r="G57" s="122">
        <v>238.343</v>
      </c>
      <c r="H57" s="122">
        <v>238.25</v>
      </c>
      <c r="I57" s="122">
        <v>237.852</v>
      </c>
      <c r="J57" s="122">
        <v>238.031</v>
      </c>
      <c r="K57" s="122">
        <v>237.433</v>
      </c>
      <c r="L57" s="122">
        <v>236.151</v>
      </c>
      <c r="M57" s="122">
        <v>234.812</v>
      </c>
      <c r="N57" s="122">
        <f t="shared" si="7"/>
        <v>236.736</v>
      </c>
      <c r="O57" s="35">
        <f t="shared" si="8"/>
        <v>0.016221877857286952</v>
      </c>
      <c r="P57" s="139"/>
      <c r="Q57" s="139"/>
      <c r="R57" s="141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</row>
    <row r="58" spans="1:85" s="152" customFormat="1" ht="12" customHeight="1">
      <c r="A58" s="149">
        <v>15</v>
      </c>
      <c r="B58" s="150">
        <v>233.707</v>
      </c>
      <c r="C58" s="150">
        <v>234.722</v>
      </c>
      <c r="D58" s="150">
        <v>236.119</v>
      </c>
      <c r="E58" s="150">
        <v>236.599</v>
      </c>
      <c r="F58" s="150">
        <v>237.805</v>
      </c>
      <c r="G58" s="150">
        <v>238.638</v>
      </c>
      <c r="H58" s="150">
        <v>238.654</v>
      </c>
      <c r="I58" s="150">
        <v>238.316</v>
      </c>
      <c r="J58" s="150">
        <v>237.945</v>
      </c>
      <c r="K58" s="150">
        <v>237.838</v>
      </c>
      <c r="L58" s="150">
        <v>237.336</v>
      </c>
      <c r="M58" s="150">
        <v>236.525</v>
      </c>
      <c r="N58" s="150">
        <f t="shared" si="7"/>
        <v>237.017</v>
      </c>
      <c r="O58" s="151">
        <f t="shared" si="8"/>
        <v>0.0011869762097864538</v>
      </c>
      <c r="P58" s="139"/>
      <c r="Q58" s="139"/>
      <c r="R58" s="141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</row>
    <row r="59" spans="1:85" s="36" customFormat="1" ht="12" customHeight="1">
      <c r="A59" s="132">
        <v>16</v>
      </c>
      <c r="B59" s="176">
        <v>236.916</v>
      </c>
      <c r="C59" s="176">
        <v>237.111</v>
      </c>
      <c r="D59" s="176">
        <v>238.132</v>
      </c>
      <c r="E59" s="176">
        <v>239.261</v>
      </c>
      <c r="F59" s="176">
        <v>240.229</v>
      </c>
      <c r="G59" s="176">
        <v>241.018</v>
      </c>
      <c r="H59" s="176">
        <v>240.628</v>
      </c>
      <c r="I59" s="176">
        <v>240.849</v>
      </c>
      <c r="J59" s="176">
        <v>241.428</v>
      </c>
      <c r="K59" s="176">
        <v>241.729</v>
      </c>
      <c r="L59" s="176">
        <v>241.353</v>
      </c>
      <c r="M59" s="176">
        <v>241.432</v>
      </c>
      <c r="N59" s="176">
        <f t="shared" si="7"/>
        <v>240.007</v>
      </c>
      <c r="O59" s="134">
        <f t="shared" si="8"/>
        <v>0.012615128872612551</v>
      </c>
      <c r="P59" s="139"/>
      <c r="Q59" s="139"/>
      <c r="R59" s="141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</row>
    <row r="60" spans="1:85" s="63" customFormat="1" ht="12" customHeight="1">
      <c r="A60" s="143">
        <v>17</v>
      </c>
      <c r="B60" s="177">
        <v>242.839</v>
      </c>
      <c r="C60" s="177">
        <v>243.603</v>
      </c>
      <c r="D60" s="177">
        <v>243.801</v>
      </c>
      <c r="E60" s="177">
        <v>244.524</v>
      </c>
      <c r="F60" s="177">
        <v>244.733</v>
      </c>
      <c r="G60" s="177">
        <v>244.955</v>
      </c>
      <c r="H60" s="177">
        <v>244.786</v>
      </c>
      <c r="I60" s="177">
        <v>245.519</v>
      </c>
      <c r="J60" s="177">
        <v>246.819</v>
      </c>
      <c r="K60" s="177">
        <v>246.663</v>
      </c>
      <c r="L60" s="177">
        <v>246.669</v>
      </c>
      <c r="M60" s="177">
        <v>246.524</v>
      </c>
      <c r="N60" s="177">
        <f t="shared" si="7"/>
        <v>245.12</v>
      </c>
      <c r="O60" s="145">
        <f t="shared" si="8"/>
        <v>0.021303545313261694</v>
      </c>
      <c r="P60" s="139"/>
      <c r="Q60" s="139"/>
      <c r="R60" s="141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</row>
    <row r="61" spans="1:85" s="63" customFormat="1" ht="12" customHeight="1">
      <c r="A61" s="143">
        <v>18</v>
      </c>
      <c r="B61" s="177">
        <v>247.867</v>
      </c>
      <c r="C61" s="177">
        <v>248.991</v>
      </c>
      <c r="D61" s="177">
        <v>249.554</v>
      </c>
      <c r="E61" s="177">
        <v>250.546</v>
      </c>
      <c r="F61" s="177">
        <v>251.588</v>
      </c>
      <c r="G61" s="177">
        <v>251.989</v>
      </c>
      <c r="H61" s="177">
        <v>252.006</v>
      </c>
      <c r="I61" s="177">
        <v>252.146</v>
      </c>
      <c r="J61" s="177">
        <v>252.439</v>
      </c>
      <c r="K61" s="177">
        <v>252.885</v>
      </c>
      <c r="L61" s="177">
        <v>252.038</v>
      </c>
      <c r="M61" s="177">
        <v>251.233</v>
      </c>
      <c r="N61" s="177">
        <f>ROUND(AVERAGE(B61:M61),3)</f>
        <v>251.107</v>
      </c>
      <c r="O61" s="145">
        <f>(N61-N60)/N60</f>
        <v>0.02442477154046995</v>
      </c>
      <c r="P61" s="139"/>
      <c r="Q61" s="139"/>
      <c r="R61" s="141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</row>
    <row r="62" spans="1:85" s="63" customFormat="1" ht="12" customHeight="1">
      <c r="A62" s="143">
        <v>19</v>
      </c>
      <c r="B62" s="177">
        <v>251.712</v>
      </c>
      <c r="C62" s="177">
        <v>252.776</v>
      </c>
      <c r="D62" s="177">
        <v>254.202</v>
      </c>
      <c r="E62" s="177">
        <v>255.548</v>
      </c>
      <c r="F62" s="177">
        <v>256.092</v>
      </c>
      <c r="G62" s="177">
        <v>256.143</v>
      </c>
      <c r="H62" s="177">
        <v>256.571</v>
      </c>
      <c r="I62" s="177">
        <v>256.558</v>
      </c>
      <c r="J62" s="177">
        <v>256.759</v>
      </c>
      <c r="K62" s="177">
        <v>257.346</v>
      </c>
      <c r="L62" s="177">
        <v>257.208</v>
      </c>
      <c r="M62" s="177">
        <v>256.974</v>
      </c>
      <c r="N62" s="177">
        <f>ROUND(AVERAGE(B62:M62),3)</f>
        <v>255.657</v>
      </c>
      <c r="O62" s="145">
        <f>(N62-N61)/N61</f>
        <v>0.01811976567757972</v>
      </c>
      <c r="P62" s="139"/>
      <c r="Q62" s="139"/>
      <c r="R62" s="141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</row>
    <row r="63" spans="1:85" s="63" customFormat="1" ht="12" customHeight="1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5"/>
      <c r="P63" s="139"/>
      <c r="Q63" s="139"/>
      <c r="R63" s="141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</row>
    <row r="64" spans="1:85" s="36" customFormat="1" ht="12" customHeight="1">
      <c r="A64" s="47">
        <v>2020</v>
      </c>
      <c r="B64" s="123">
        <v>257.971</v>
      </c>
      <c r="C64" s="123">
        <v>258.678</v>
      </c>
      <c r="D64" s="123">
        <v>258.115</v>
      </c>
      <c r="E64" s="123">
        <v>256.389</v>
      </c>
      <c r="F64" s="123">
        <v>256.394</v>
      </c>
      <c r="G64" s="123">
        <v>257.797</v>
      </c>
      <c r="H64" s="123">
        <v>259.101</v>
      </c>
      <c r="I64" s="123"/>
      <c r="J64" s="123"/>
      <c r="K64" s="123"/>
      <c r="L64" s="123"/>
      <c r="M64" s="124"/>
      <c r="N64" s="150">
        <f>ROUND(AVERAGE(B64:M64),3)</f>
        <v>257.778</v>
      </c>
      <c r="O64" s="39">
        <f>(N64-N62)/N62</f>
        <v>0.008296271958131438</v>
      </c>
      <c r="P64" s="139"/>
      <c r="Q64" s="139"/>
      <c r="R64" s="141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</row>
    <row r="65" spans="1:18" s="139" customFormat="1" ht="12" customHeight="1">
      <c r="A65" s="13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36"/>
      <c r="N65" s="136"/>
      <c r="O65" s="137"/>
      <c r="R65" s="141"/>
    </row>
    <row r="66" spans="1:85" s="36" customFormat="1" ht="12" customHeight="1">
      <c r="A66" s="53" t="s">
        <v>34</v>
      </c>
      <c r="B66" s="54">
        <f aca="true" t="shared" si="9" ref="B66:G66">(B64-B62)/B62</f>
        <v>0.02486571955250451</v>
      </c>
      <c r="C66" s="54">
        <f t="shared" si="9"/>
        <v>0.02334873563945939</v>
      </c>
      <c r="D66" s="54">
        <f t="shared" si="9"/>
        <v>0.015393269919198161</v>
      </c>
      <c r="E66" s="54">
        <f t="shared" si="9"/>
        <v>0.0032909668633681662</v>
      </c>
      <c r="F66" s="54">
        <f t="shared" si="9"/>
        <v>0.001179263702107137</v>
      </c>
      <c r="G66" s="54">
        <f t="shared" si="9"/>
        <v>0.006457330475554879</v>
      </c>
      <c r="H66" s="54">
        <f>(H64-H62)/H62</f>
        <v>0.009860818253037064</v>
      </c>
      <c r="I66" s="54"/>
      <c r="J66" s="54"/>
      <c r="K66" s="54"/>
      <c r="L66" s="54"/>
      <c r="M66" s="54"/>
      <c r="N66" s="54"/>
      <c r="O66" s="55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</row>
    <row r="67" spans="1:85" s="36" customFormat="1" ht="12" customHeight="1">
      <c r="A67" s="53" t="s">
        <v>35</v>
      </c>
      <c r="B67" s="57"/>
      <c r="C67" s="58"/>
      <c r="D67" s="58"/>
      <c r="E67" s="57"/>
      <c r="F67" s="58"/>
      <c r="G67" s="58"/>
      <c r="H67" s="57"/>
      <c r="I67" s="58"/>
      <c r="J67" s="58"/>
      <c r="K67" s="57"/>
      <c r="L67" s="58"/>
      <c r="M67" s="58"/>
      <c r="N67" s="10"/>
      <c r="O67" s="10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</row>
    <row r="68" spans="1:15" s="139" customFormat="1" ht="12.75" customHeight="1">
      <c r="A68" s="196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</row>
    <row r="69" spans="1:85" s="36" customFormat="1" ht="12.75">
      <c r="A69" s="60" t="s">
        <v>36</v>
      </c>
      <c r="B69" s="10" t="s">
        <v>37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</row>
    <row r="70" spans="1:85" s="36" customFormat="1" ht="12" customHeight="1">
      <c r="A70" s="40"/>
      <c r="B70" s="10" t="s">
        <v>38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</row>
    <row r="71" spans="1:85" s="36" customFormat="1" ht="12" customHeight="1">
      <c r="A71" s="40"/>
      <c r="B71" s="10" t="s">
        <v>39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</row>
    <row r="72" spans="2:15" ht="12" customHeight="1">
      <c r="B72" s="6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85" s="63" customFormat="1" ht="12" customHeight="1">
      <c r="A73"/>
      <c r="B73" s="62"/>
      <c r="C73" s="36"/>
      <c r="D73" s="36"/>
      <c r="E73" s="36"/>
      <c r="F73" s="36"/>
      <c r="G73" s="36"/>
      <c r="H73" s="36"/>
      <c r="I73" s="36"/>
      <c r="K73"/>
      <c r="L73"/>
      <c r="M73"/>
      <c r="N73"/>
      <c r="O73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</row>
    <row r="74" spans="1:85" s="36" customFormat="1" ht="11.25" customHeight="1">
      <c r="A74" s="63"/>
      <c r="B74" s="63"/>
      <c r="C74" s="63"/>
      <c r="D74" s="63"/>
      <c r="E74" s="63"/>
      <c r="F74" s="63"/>
      <c r="G74" s="63"/>
      <c r="H74" s="63"/>
      <c r="I74" s="63"/>
      <c r="K74" s="63"/>
      <c r="L74" s="63"/>
      <c r="M74" s="63"/>
      <c r="N74" s="63"/>
      <c r="O74" s="63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</row>
    <row r="75" spans="1:85" s="36" customFormat="1" ht="12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</row>
    <row r="76" spans="1:85" s="36" customFormat="1" ht="12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</row>
    <row r="77" spans="1:85" s="36" customFormat="1" ht="12" customHeight="1">
      <c r="A77" s="64"/>
      <c r="B77" s="64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</row>
    <row r="78" spans="1:85" s="64" customFormat="1" ht="12" customHeight="1">
      <c r="A78" s="65"/>
      <c r="B78" s="63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</row>
    <row r="79" spans="1:15" ht="12" customHeight="1">
      <c r="A79" s="65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</row>
    <row r="80" spans="3:15" ht="12" customHeight="1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</row>
    <row r="81" ht="12.75" customHeight="1"/>
    <row r="82" ht="12.75" customHeight="1"/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9"/>
  <ignoredErrors>
    <ignoredError sqref="N53:N62 N64 N9:N42" formulaRange="1"/>
    <ignoredError sqref="A43:A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5"/>
  <sheetViews>
    <sheetView zoomScalePageLayoutView="0" workbookViewId="0" topLeftCell="A1">
      <pane ySplit="7" topLeftCell="A38" activePane="bottomLeft" state="frozen"/>
      <selection pane="topLeft" activeCell="I70" sqref="I70"/>
      <selection pane="bottomLeft" activeCell="H64" sqref="H64"/>
    </sheetView>
  </sheetViews>
  <sheetFormatPr defaultColWidth="9.00390625" defaultRowHeight="12"/>
  <cols>
    <col min="1" max="1" width="8.25390625" style="61" customWidth="1"/>
    <col min="2" max="13" width="8.75390625" style="0" customWidth="1"/>
    <col min="14" max="14" width="10.75390625" style="0" customWidth="1"/>
    <col min="15" max="15" width="12.25390625" style="0" customWidth="1"/>
  </cols>
  <sheetData>
    <row r="1" spans="1:15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16.5">
      <c r="A2" s="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7" s="10" customFormat="1" ht="14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 t="s">
        <v>2</v>
      </c>
    </row>
    <row r="4" spans="1:15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</row>
    <row r="5" spans="1:15" s="10" customFormat="1" ht="7.5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8" s="66" customFormat="1" ht="12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4</v>
      </c>
      <c r="O6" s="16" t="s">
        <v>5</v>
      </c>
      <c r="R6" s="67" t="s">
        <v>6</v>
      </c>
    </row>
    <row r="7" spans="1:18" s="68" customFormat="1" ht="12" customHeight="1">
      <c r="A7" s="17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9" t="s">
        <v>21</v>
      </c>
      <c r="Q7" s="69" t="s">
        <v>22</v>
      </c>
      <c r="R7" s="69" t="s">
        <v>23</v>
      </c>
    </row>
    <row r="8" spans="1:18" s="22" customFormat="1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27" customFormat="1" ht="12" customHeight="1">
      <c r="A9" s="23">
        <v>1970</v>
      </c>
      <c r="B9" s="25">
        <v>38</v>
      </c>
      <c r="C9" s="25">
        <v>38.2</v>
      </c>
      <c r="D9" s="25">
        <v>38.4</v>
      </c>
      <c r="E9" s="25">
        <v>38.7</v>
      </c>
      <c r="F9" s="25">
        <v>38.8</v>
      </c>
      <c r="G9" s="25">
        <v>39</v>
      </c>
      <c r="H9" s="25">
        <v>39.2</v>
      </c>
      <c r="I9" s="25">
        <v>39.2</v>
      </c>
      <c r="J9" s="25">
        <v>39.4</v>
      </c>
      <c r="K9" s="25">
        <v>39.6</v>
      </c>
      <c r="L9" s="25">
        <v>39.8</v>
      </c>
      <c r="M9" s="25">
        <v>40</v>
      </c>
      <c r="N9" s="25">
        <v>39</v>
      </c>
      <c r="O9" s="26">
        <v>0.057</v>
      </c>
      <c r="Q9" s="28">
        <v>50</v>
      </c>
      <c r="R9" s="29">
        <v>24.2</v>
      </c>
    </row>
    <row r="10" spans="1:18" ht="12" customHeight="1">
      <c r="A10" s="30">
        <v>71</v>
      </c>
      <c r="B10" s="31">
        <v>40</v>
      </c>
      <c r="C10" s="31">
        <v>40.1</v>
      </c>
      <c r="D10" s="31">
        <v>40.2</v>
      </c>
      <c r="E10" s="31">
        <v>40.4</v>
      </c>
      <c r="F10" s="31">
        <v>40.6</v>
      </c>
      <c r="G10" s="31">
        <v>40.8</v>
      </c>
      <c r="H10" s="31">
        <v>40.9</v>
      </c>
      <c r="I10" s="31">
        <v>41</v>
      </c>
      <c r="J10" s="31">
        <v>41</v>
      </c>
      <c r="K10" s="31">
        <v>41.1</v>
      </c>
      <c r="L10" s="31">
        <v>41.2</v>
      </c>
      <c r="M10" s="31">
        <v>41.3</v>
      </c>
      <c r="N10" s="31">
        <v>40.7</v>
      </c>
      <c r="O10" s="32">
        <f aca="true" t="shared" si="0" ref="O10:O18">(N10-N9)/N9</f>
        <v>0.043589743589743664</v>
      </c>
      <c r="R10" s="33">
        <v>26.1</v>
      </c>
    </row>
    <row r="11" spans="1:18" s="36" customFormat="1" ht="12" customHeight="1">
      <c r="A11" s="34">
        <v>72</v>
      </c>
      <c r="B11" s="46">
        <v>41.4</v>
      </c>
      <c r="C11" s="46">
        <v>41.6</v>
      </c>
      <c r="D11" s="46">
        <v>41.6</v>
      </c>
      <c r="E11" s="46">
        <v>41.7</v>
      </c>
      <c r="F11" s="46">
        <v>41.9</v>
      </c>
      <c r="G11" s="46">
        <v>42</v>
      </c>
      <c r="H11" s="46">
        <v>42.1</v>
      </c>
      <c r="I11" s="46">
        <v>42.2</v>
      </c>
      <c r="J11" s="46">
        <v>42.4</v>
      </c>
      <c r="K11" s="46">
        <v>42.5</v>
      </c>
      <c r="L11" s="46">
        <v>42.6</v>
      </c>
      <c r="M11" s="46">
        <v>42.7</v>
      </c>
      <c r="N11" s="46">
        <v>42.1</v>
      </c>
      <c r="O11" s="35">
        <f t="shared" si="0"/>
        <v>0.03439803439803436</v>
      </c>
      <c r="Q11" s="37">
        <v>52</v>
      </c>
      <c r="R11" s="38">
        <v>26.7</v>
      </c>
    </row>
    <row r="12" spans="1:18" s="36" customFormat="1" ht="12" customHeight="1">
      <c r="A12" s="34">
        <v>73</v>
      </c>
      <c r="B12" s="46">
        <v>42.9</v>
      </c>
      <c r="C12" s="46">
        <v>43.2</v>
      </c>
      <c r="D12" s="46">
        <v>43.6</v>
      </c>
      <c r="E12" s="46">
        <v>43.9</v>
      </c>
      <c r="F12" s="46">
        <v>44.1</v>
      </c>
      <c r="G12" s="46">
        <v>44.4</v>
      </c>
      <c r="H12" s="46">
        <v>44.5</v>
      </c>
      <c r="I12" s="46">
        <v>45.4</v>
      </c>
      <c r="J12" s="46">
        <v>45.5</v>
      </c>
      <c r="K12" s="46">
        <v>45.9</v>
      </c>
      <c r="L12" s="46">
        <v>46.2</v>
      </c>
      <c r="M12" s="46">
        <v>46.5</v>
      </c>
      <c r="N12" s="46">
        <v>44.7</v>
      </c>
      <c r="O12" s="35">
        <f t="shared" si="0"/>
        <v>0.0617577197149644</v>
      </c>
      <c r="R12" s="38">
        <v>26.9</v>
      </c>
    </row>
    <row r="13" spans="1:18" s="36" customFormat="1" ht="12" customHeight="1">
      <c r="A13" s="34">
        <v>74</v>
      </c>
      <c r="B13" s="46">
        <v>46.9</v>
      </c>
      <c r="C13" s="46">
        <v>47.5</v>
      </c>
      <c r="D13" s="46">
        <v>48</v>
      </c>
      <c r="E13" s="46">
        <v>48.3</v>
      </c>
      <c r="F13" s="46">
        <v>48.8</v>
      </c>
      <c r="G13" s="46">
        <v>49.3</v>
      </c>
      <c r="H13" s="46">
        <v>49.7</v>
      </c>
      <c r="I13" s="46">
        <v>50.3</v>
      </c>
      <c r="J13" s="46">
        <v>50.9</v>
      </c>
      <c r="K13" s="46">
        <v>51.4</v>
      </c>
      <c r="L13" s="46">
        <v>51.8</v>
      </c>
      <c r="M13" s="46">
        <v>52.2</v>
      </c>
      <c r="N13" s="46">
        <v>49.6</v>
      </c>
      <c r="O13" s="35">
        <f t="shared" si="0"/>
        <v>0.10961968680089482</v>
      </c>
      <c r="Q13" s="37">
        <v>54</v>
      </c>
      <c r="R13" s="38">
        <v>27</v>
      </c>
    </row>
    <row r="14" spans="1:18" s="27" customFormat="1" ht="12" customHeight="1">
      <c r="A14" s="23">
        <v>75</v>
      </c>
      <c r="B14" s="25">
        <v>52.4</v>
      </c>
      <c r="C14" s="25">
        <v>52.8</v>
      </c>
      <c r="D14" s="25">
        <v>53</v>
      </c>
      <c r="E14" s="25">
        <v>53.2</v>
      </c>
      <c r="F14" s="25">
        <v>53.5</v>
      </c>
      <c r="G14" s="25">
        <v>53.9</v>
      </c>
      <c r="H14" s="25">
        <v>54.5</v>
      </c>
      <c r="I14" s="25">
        <v>54.7</v>
      </c>
      <c r="J14" s="25">
        <v>54.9</v>
      </c>
      <c r="K14" s="25">
        <v>55.3</v>
      </c>
      <c r="L14" s="25">
        <v>55.6</v>
      </c>
      <c r="M14" s="25">
        <v>55.8</v>
      </c>
      <c r="N14" s="25">
        <v>54.1</v>
      </c>
      <c r="O14" s="39">
        <f t="shared" si="0"/>
        <v>0.0907258064516129</v>
      </c>
      <c r="R14" s="29">
        <v>26.9</v>
      </c>
    </row>
    <row r="15" spans="1:18" s="36" customFormat="1" ht="12" customHeight="1">
      <c r="A15" s="34">
        <v>76</v>
      </c>
      <c r="B15" s="46">
        <v>56</v>
      </c>
      <c r="C15" s="46">
        <v>56.1</v>
      </c>
      <c r="D15" s="46">
        <v>56.2</v>
      </c>
      <c r="E15" s="46">
        <v>56.5</v>
      </c>
      <c r="F15" s="46">
        <v>56.8</v>
      </c>
      <c r="G15" s="46">
        <v>57.1</v>
      </c>
      <c r="H15" s="46">
        <v>57.4</v>
      </c>
      <c r="I15" s="46">
        <v>57.7</v>
      </c>
      <c r="J15" s="46">
        <v>57.9</v>
      </c>
      <c r="K15" s="46">
        <v>58.2</v>
      </c>
      <c r="L15" s="46">
        <v>58.3</v>
      </c>
      <c r="M15" s="46">
        <v>58.5</v>
      </c>
      <c r="N15" s="46">
        <v>57.2</v>
      </c>
      <c r="O15" s="35">
        <f t="shared" si="0"/>
        <v>0.05730129390018487</v>
      </c>
      <c r="Q15" s="37">
        <v>56</v>
      </c>
      <c r="R15" s="38">
        <v>27.3</v>
      </c>
    </row>
    <row r="16" spans="1:18" s="36" customFormat="1" ht="12" customHeight="1">
      <c r="A16" s="34">
        <v>77</v>
      </c>
      <c r="B16" s="46">
        <v>58.9</v>
      </c>
      <c r="C16" s="70">
        <v>59.5</v>
      </c>
      <c r="D16" s="70">
        <v>59.8</v>
      </c>
      <c r="E16" s="46">
        <v>60.3</v>
      </c>
      <c r="F16" s="70">
        <v>60.6</v>
      </c>
      <c r="G16" s="70">
        <v>61</v>
      </c>
      <c r="H16" s="46">
        <v>61.3</v>
      </c>
      <c r="I16" s="70">
        <v>61.5</v>
      </c>
      <c r="J16" s="70">
        <v>61.8</v>
      </c>
      <c r="K16" s="46">
        <v>61.9</v>
      </c>
      <c r="L16" s="70">
        <v>62.2</v>
      </c>
      <c r="M16" s="70">
        <v>62.5</v>
      </c>
      <c r="N16" s="46">
        <v>60.9</v>
      </c>
      <c r="O16" s="35">
        <f t="shared" si="0"/>
        <v>0.0646853146853146</v>
      </c>
      <c r="R16" s="38">
        <v>28.3</v>
      </c>
    </row>
    <row r="17" spans="1:18" s="36" customFormat="1" ht="12" customHeight="1">
      <c r="A17" s="34">
        <v>78</v>
      </c>
      <c r="B17" s="46">
        <v>62.8</v>
      </c>
      <c r="C17" s="46">
        <v>63.2</v>
      </c>
      <c r="D17" s="46">
        <v>63.7</v>
      </c>
      <c r="E17" s="46">
        <v>64.3</v>
      </c>
      <c r="F17" s="46">
        <v>64.9</v>
      </c>
      <c r="G17" s="46">
        <v>65.6</v>
      </c>
      <c r="H17" s="46">
        <v>66</v>
      </c>
      <c r="I17" s="46">
        <v>66.4</v>
      </c>
      <c r="J17" s="46">
        <v>66.8</v>
      </c>
      <c r="K17" s="46">
        <v>67.4</v>
      </c>
      <c r="L17" s="46">
        <v>67.7</v>
      </c>
      <c r="M17" s="46">
        <v>68.1</v>
      </c>
      <c r="N17" s="46">
        <v>65.6</v>
      </c>
      <c r="O17" s="35">
        <f t="shared" si="0"/>
        <v>0.07717569786535297</v>
      </c>
      <c r="Q17" s="37">
        <v>58</v>
      </c>
      <c r="R17" s="38">
        <v>29.1</v>
      </c>
    </row>
    <row r="18" spans="1:18" ht="12" customHeight="1">
      <c r="A18" s="30">
        <v>79</v>
      </c>
      <c r="B18" s="31">
        <v>68.7</v>
      </c>
      <c r="C18" s="31">
        <v>69.5</v>
      </c>
      <c r="D18" s="31">
        <v>70.3</v>
      </c>
      <c r="E18" s="31">
        <v>71.1</v>
      </c>
      <c r="F18" s="31">
        <v>71.9</v>
      </c>
      <c r="G18" s="31">
        <v>72.8</v>
      </c>
      <c r="H18" s="31">
        <v>73.7</v>
      </c>
      <c r="I18" s="31">
        <v>74.4</v>
      </c>
      <c r="J18" s="31">
        <v>75.1</v>
      </c>
      <c r="K18" s="31">
        <v>75.7</v>
      </c>
      <c r="L18" s="31">
        <v>76.4</v>
      </c>
      <c r="M18" s="31">
        <v>77.2</v>
      </c>
      <c r="N18" s="31">
        <v>73.1</v>
      </c>
      <c r="O18" s="32">
        <f t="shared" si="0"/>
        <v>0.11432926829268293</v>
      </c>
      <c r="R18" s="33">
        <v>29.3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29.8</v>
      </c>
    </row>
    <row r="20" spans="1:18" s="27" customFormat="1" ht="12" customHeight="1">
      <c r="A20" s="23">
        <v>1980</v>
      </c>
      <c r="B20" s="25">
        <v>78.3</v>
      </c>
      <c r="C20" s="25">
        <v>79.4</v>
      </c>
      <c r="D20" s="25">
        <v>80.5</v>
      </c>
      <c r="E20" s="25">
        <v>81.4</v>
      </c>
      <c r="F20" s="25">
        <v>82.3</v>
      </c>
      <c r="G20" s="25">
        <v>83.2</v>
      </c>
      <c r="H20" s="25">
        <v>83.3</v>
      </c>
      <c r="I20" s="25">
        <v>83.8</v>
      </c>
      <c r="J20" s="25">
        <v>84.6</v>
      </c>
      <c r="K20" s="25">
        <v>85.3</v>
      </c>
      <c r="L20" s="25">
        <v>86.1</v>
      </c>
      <c r="M20" s="25">
        <v>86.9</v>
      </c>
      <c r="N20" s="25">
        <v>82.9</v>
      </c>
      <c r="O20" s="39">
        <f>(N20-N18)/N18</f>
        <v>0.1340629274965802</v>
      </c>
      <c r="R20" s="29">
        <v>30.1</v>
      </c>
    </row>
    <row r="21" spans="1:18" ht="12" customHeight="1">
      <c r="A21" s="30">
        <v>81</v>
      </c>
      <c r="B21" s="31">
        <v>87.5</v>
      </c>
      <c r="C21" s="31">
        <v>88.5</v>
      </c>
      <c r="D21" s="31">
        <v>89</v>
      </c>
      <c r="E21" s="31">
        <v>89.6</v>
      </c>
      <c r="F21" s="31">
        <v>90.3</v>
      </c>
      <c r="G21" s="31">
        <v>91.1</v>
      </c>
      <c r="H21" s="31">
        <v>92.2</v>
      </c>
      <c r="I21" s="31">
        <v>92.8</v>
      </c>
      <c r="J21" s="31">
        <v>93.7</v>
      </c>
      <c r="K21" s="31">
        <v>93.9</v>
      </c>
      <c r="L21" s="31">
        <v>94.1</v>
      </c>
      <c r="M21" s="31">
        <v>94.4</v>
      </c>
      <c r="N21" s="31">
        <v>91.4</v>
      </c>
      <c r="O21" s="32">
        <f aca="true" t="shared" si="1" ref="O21:O27">(N21-N20)/N20</f>
        <v>0.1025331724969843</v>
      </c>
      <c r="Q21" s="42">
        <v>62</v>
      </c>
      <c r="R21" s="33">
        <v>30.4</v>
      </c>
    </row>
    <row r="22" spans="1:18" s="36" customFormat="1" ht="12" customHeight="1">
      <c r="A22" s="34">
        <v>82</v>
      </c>
      <c r="B22" s="46">
        <v>94.7</v>
      </c>
      <c r="C22" s="46">
        <v>95</v>
      </c>
      <c r="D22" s="46">
        <v>94.8</v>
      </c>
      <c r="E22" s="46">
        <v>95.2</v>
      </c>
      <c r="F22" s="46">
        <v>96.2</v>
      </c>
      <c r="G22" s="46">
        <v>97.4</v>
      </c>
      <c r="H22" s="46">
        <v>98</v>
      </c>
      <c r="I22" s="46">
        <v>98.2</v>
      </c>
      <c r="J22" s="46">
        <v>98.3</v>
      </c>
      <c r="K22" s="46">
        <v>98.6</v>
      </c>
      <c r="L22" s="46">
        <v>98.4</v>
      </c>
      <c r="M22" s="46">
        <v>98</v>
      </c>
      <c r="N22" s="46">
        <v>96.9</v>
      </c>
      <c r="O22" s="35">
        <f t="shared" si="1"/>
        <v>0.06017505470459518</v>
      </c>
      <c r="R22" s="38">
        <v>30.8</v>
      </c>
    </row>
    <row r="23" spans="1:18" s="36" customFormat="1" ht="12" customHeight="1">
      <c r="A23" s="34">
        <v>83</v>
      </c>
      <c r="B23" s="46">
        <v>98.1</v>
      </c>
      <c r="C23" s="46">
        <v>98.1</v>
      </c>
      <c r="D23" s="46">
        <v>98.4</v>
      </c>
      <c r="E23" s="46">
        <v>99</v>
      </c>
      <c r="F23" s="46">
        <v>99.5</v>
      </c>
      <c r="G23" s="46">
        <v>99.8</v>
      </c>
      <c r="H23" s="46">
        <v>100.1</v>
      </c>
      <c r="I23" s="46">
        <v>100.5</v>
      </c>
      <c r="J23" s="46">
        <v>101</v>
      </c>
      <c r="K23" s="46">
        <v>101.2</v>
      </c>
      <c r="L23" s="46">
        <v>101.2</v>
      </c>
      <c r="M23" s="46">
        <v>101.2</v>
      </c>
      <c r="N23" s="46">
        <v>99.8</v>
      </c>
      <c r="O23" s="35">
        <f t="shared" si="1"/>
        <v>0.029927760577915286</v>
      </c>
      <c r="Q23" s="37">
        <v>64</v>
      </c>
      <c r="R23" s="38">
        <v>31.2</v>
      </c>
    </row>
    <row r="24" spans="1:18" s="36" customFormat="1" ht="12" customHeight="1">
      <c r="A24" s="34">
        <v>84</v>
      </c>
      <c r="B24" s="46">
        <v>101.6</v>
      </c>
      <c r="C24" s="46">
        <v>101.8</v>
      </c>
      <c r="D24" s="46">
        <v>101.8</v>
      </c>
      <c r="E24" s="46">
        <v>102.1</v>
      </c>
      <c r="F24" s="46">
        <v>102.5</v>
      </c>
      <c r="G24" s="46">
        <v>102.8</v>
      </c>
      <c r="H24" s="46">
        <v>103.2</v>
      </c>
      <c r="I24" s="46">
        <v>104.2</v>
      </c>
      <c r="J24" s="46">
        <v>104.8</v>
      </c>
      <c r="K24" s="46">
        <v>104.8</v>
      </c>
      <c r="L24" s="46">
        <v>104.7</v>
      </c>
      <c r="M24" s="46">
        <v>104.8</v>
      </c>
      <c r="N24" s="46">
        <v>103.3</v>
      </c>
      <c r="O24" s="35">
        <f t="shared" si="1"/>
        <v>0.03507014028056112</v>
      </c>
      <c r="R24" s="38">
        <v>31.7</v>
      </c>
    </row>
    <row r="25" spans="1:18" s="27" customFormat="1" ht="12" customHeight="1">
      <c r="A25" s="23">
        <v>85</v>
      </c>
      <c r="B25" s="25">
        <v>104.9</v>
      </c>
      <c r="C25" s="25">
        <v>105.4</v>
      </c>
      <c r="D25" s="25">
        <v>105.9</v>
      </c>
      <c r="E25" s="25">
        <v>106.3</v>
      </c>
      <c r="F25" s="25">
        <v>106.7</v>
      </c>
      <c r="G25" s="25">
        <v>107</v>
      </c>
      <c r="H25" s="25">
        <v>107.1</v>
      </c>
      <c r="I25" s="25">
        <v>107.3</v>
      </c>
      <c r="J25" s="25">
        <v>107.6</v>
      </c>
      <c r="K25" s="25">
        <v>107.9</v>
      </c>
      <c r="L25" s="25">
        <v>108.3</v>
      </c>
      <c r="M25" s="25">
        <v>108.6</v>
      </c>
      <c r="N25" s="25">
        <v>106.9</v>
      </c>
      <c r="O25" s="39">
        <f t="shared" si="1"/>
        <v>0.034849951597289534</v>
      </c>
      <c r="Q25" s="28">
        <v>66</v>
      </c>
      <c r="R25" s="29">
        <v>32.6</v>
      </c>
    </row>
    <row r="26" spans="1:18" s="36" customFormat="1" ht="12" customHeight="1">
      <c r="A26" s="34">
        <v>86</v>
      </c>
      <c r="B26" s="46">
        <v>108.9</v>
      </c>
      <c r="C26" s="46">
        <v>108.5</v>
      </c>
      <c r="D26" s="46">
        <v>107.9</v>
      </c>
      <c r="E26" s="46">
        <v>107.6</v>
      </c>
      <c r="F26" s="46">
        <v>107.9</v>
      </c>
      <c r="G26" s="46">
        <v>108.4</v>
      </c>
      <c r="H26" s="46">
        <v>108.4</v>
      </c>
      <c r="I26" s="46">
        <v>108.6</v>
      </c>
      <c r="J26" s="46">
        <v>109.1</v>
      </c>
      <c r="K26" s="46">
        <v>109.1</v>
      </c>
      <c r="L26" s="46">
        <v>109.2</v>
      </c>
      <c r="M26" s="46">
        <v>109.3</v>
      </c>
      <c r="N26" s="46">
        <v>108.6</v>
      </c>
      <c r="O26" s="35">
        <f t="shared" si="1"/>
        <v>0.015902712815715515</v>
      </c>
      <c r="R26" s="38">
        <v>33.6</v>
      </c>
    </row>
    <row r="27" spans="1:18" s="36" customFormat="1" ht="12" customHeight="1">
      <c r="A27" s="34">
        <v>87</v>
      </c>
      <c r="B27" s="46">
        <v>110</v>
      </c>
      <c r="C27" s="46">
        <v>110.5</v>
      </c>
      <c r="D27" s="46">
        <v>111</v>
      </c>
      <c r="E27" s="46">
        <v>111.6</v>
      </c>
      <c r="F27" s="46">
        <v>111.9</v>
      </c>
      <c r="G27" s="46">
        <v>112.4</v>
      </c>
      <c r="H27" s="46">
        <v>112.7</v>
      </c>
      <c r="I27" s="46">
        <v>113.3</v>
      </c>
      <c r="J27" s="46">
        <v>113.8</v>
      </c>
      <c r="K27" s="46">
        <v>114.1</v>
      </c>
      <c r="L27" s="46">
        <v>114.3</v>
      </c>
      <c r="M27" s="46">
        <v>114.2</v>
      </c>
      <c r="N27" s="46">
        <v>112.5</v>
      </c>
      <c r="O27" s="35">
        <f t="shared" si="1"/>
        <v>0.035911602209944805</v>
      </c>
      <c r="Q27" s="37">
        <v>68</v>
      </c>
      <c r="R27" s="38">
        <v>35</v>
      </c>
    </row>
    <row r="28" spans="1:18" s="36" customFormat="1" ht="12" customHeight="1">
      <c r="A28" s="34">
        <v>88</v>
      </c>
      <c r="B28" s="46">
        <v>114.5</v>
      </c>
      <c r="C28" s="46">
        <v>114.7</v>
      </c>
      <c r="D28" s="46">
        <v>115.1</v>
      </c>
      <c r="E28" s="46">
        <v>115.7</v>
      </c>
      <c r="F28" s="46">
        <v>116.2</v>
      </c>
      <c r="G28" s="46">
        <v>116.7</v>
      </c>
      <c r="H28" s="46">
        <v>117.2</v>
      </c>
      <c r="I28" s="46">
        <v>117.7</v>
      </c>
      <c r="J28" s="46">
        <v>118.5</v>
      </c>
      <c r="K28" s="46">
        <v>118.9</v>
      </c>
      <c r="L28" s="46">
        <v>119</v>
      </c>
      <c r="M28" s="46">
        <v>119.2</v>
      </c>
      <c r="N28" s="46">
        <v>117</v>
      </c>
      <c r="O28" s="35">
        <f>IF(N28=0,0,(N28-N27)/N27)</f>
        <v>0.04</v>
      </c>
      <c r="R28" s="38">
        <v>36.9</v>
      </c>
    </row>
    <row r="29" spans="1:18" ht="12" customHeight="1">
      <c r="A29" s="30">
        <v>89</v>
      </c>
      <c r="B29" s="31">
        <v>119.7</v>
      </c>
      <c r="C29" s="31">
        <v>120.2</v>
      </c>
      <c r="D29" s="31">
        <v>120.8</v>
      </c>
      <c r="E29" s="31">
        <v>121.8</v>
      </c>
      <c r="F29" s="31">
        <v>122.5</v>
      </c>
      <c r="G29" s="31">
        <v>122.8</v>
      </c>
      <c r="H29" s="31">
        <v>123.2</v>
      </c>
      <c r="I29" s="31">
        <v>123.2</v>
      </c>
      <c r="J29" s="31">
        <v>123.6</v>
      </c>
      <c r="K29" s="31">
        <v>124.2</v>
      </c>
      <c r="L29" s="31">
        <v>124.4</v>
      </c>
      <c r="M29" s="31">
        <v>124.6</v>
      </c>
      <c r="N29" s="31">
        <v>122.6</v>
      </c>
      <c r="O29" s="32">
        <f>IF(N29=0,0,(N29-N28)/N28)</f>
        <v>0.04786324786324782</v>
      </c>
      <c r="Q29" s="42">
        <v>70</v>
      </c>
      <c r="R29" s="33">
        <v>39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40.7</v>
      </c>
    </row>
    <row r="31" spans="1:18" s="27" customFormat="1" ht="12" customHeight="1">
      <c r="A31" s="23">
        <v>1990</v>
      </c>
      <c r="B31" s="25">
        <v>125.9</v>
      </c>
      <c r="C31" s="25">
        <v>126.4</v>
      </c>
      <c r="D31" s="25">
        <v>127.1</v>
      </c>
      <c r="E31" s="25">
        <v>127.3</v>
      </c>
      <c r="F31" s="25">
        <v>127.5</v>
      </c>
      <c r="G31" s="25">
        <v>128.3</v>
      </c>
      <c r="H31" s="25">
        <v>128.7</v>
      </c>
      <c r="I31" s="25">
        <v>129.9</v>
      </c>
      <c r="J31" s="25">
        <v>131.1</v>
      </c>
      <c r="K31" s="25">
        <v>131.9</v>
      </c>
      <c r="L31" s="25">
        <v>132.2</v>
      </c>
      <c r="M31" s="25">
        <v>132.2</v>
      </c>
      <c r="N31" s="25">
        <v>129</v>
      </c>
      <c r="O31" s="39">
        <f>IF(N31=0,0,(N31-N29)/N29)</f>
        <v>0.052202283849918485</v>
      </c>
      <c r="Q31" s="28">
        <v>72</v>
      </c>
      <c r="R31" s="29">
        <v>42.1</v>
      </c>
    </row>
    <row r="32" spans="1:18" ht="12" customHeight="1">
      <c r="A32" s="30">
        <v>91</v>
      </c>
      <c r="B32" s="31">
        <v>132.8</v>
      </c>
      <c r="C32" s="31">
        <v>132.8</v>
      </c>
      <c r="D32" s="31">
        <v>133</v>
      </c>
      <c r="E32" s="31">
        <v>133.3</v>
      </c>
      <c r="F32" s="31">
        <v>133.8</v>
      </c>
      <c r="G32" s="31">
        <v>134.1</v>
      </c>
      <c r="H32" s="31">
        <v>134.3</v>
      </c>
      <c r="I32" s="31">
        <v>134.6</v>
      </c>
      <c r="J32" s="31">
        <v>135.2</v>
      </c>
      <c r="K32" s="31">
        <v>135.4</v>
      </c>
      <c r="L32" s="31">
        <v>135.8</v>
      </c>
      <c r="M32" s="31">
        <v>135.9</v>
      </c>
      <c r="N32" s="31">
        <v>134.3</v>
      </c>
      <c r="O32" s="32">
        <f>IF(N32=0,0,(N32-N31)/N31)</f>
        <v>0.04108527131782955</v>
      </c>
      <c r="R32" s="33">
        <v>44.7</v>
      </c>
    </row>
    <row r="33" spans="1:18" s="36" customFormat="1" ht="12" customHeight="1">
      <c r="A33" s="34">
        <v>92</v>
      </c>
      <c r="B33" s="46">
        <v>136</v>
      </c>
      <c r="C33" s="46">
        <v>136.4</v>
      </c>
      <c r="D33" s="46">
        <v>137</v>
      </c>
      <c r="E33" s="46">
        <v>137.3</v>
      </c>
      <c r="F33" s="46">
        <v>137.6</v>
      </c>
      <c r="G33" s="46">
        <v>138.1</v>
      </c>
      <c r="H33" s="46">
        <v>138.4</v>
      </c>
      <c r="I33" s="46">
        <v>138.8</v>
      </c>
      <c r="J33" s="46">
        <v>139.1</v>
      </c>
      <c r="K33" s="46">
        <v>139.6</v>
      </c>
      <c r="L33" s="46">
        <v>139.8</v>
      </c>
      <c r="M33" s="46">
        <v>139.8</v>
      </c>
      <c r="N33" s="46">
        <v>138.2</v>
      </c>
      <c r="O33" s="35">
        <f>IF(N33=0,0,(N33-N32)/N32)</f>
        <v>0.02903946388682038</v>
      </c>
      <c r="Q33" s="37">
        <v>74</v>
      </c>
      <c r="R33" s="38">
        <v>49.6</v>
      </c>
    </row>
    <row r="34" spans="1:18" s="36" customFormat="1" ht="12" customHeight="1">
      <c r="A34" s="34">
        <v>93</v>
      </c>
      <c r="B34" s="46">
        <v>140.3</v>
      </c>
      <c r="C34" s="46">
        <v>140.7</v>
      </c>
      <c r="D34" s="46">
        <v>141.1</v>
      </c>
      <c r="E34" s="46">
        <v>141.6</v>
      </c>
      <c r="F34" s="46">
        <v>141.9</v>
      </c>
      <c r="G34" s="46">
        <v>142</v>
      </c>
      <c r="H34" s="46">
        <v>142.1</v>
      </c>
      <c r="I34" s="46">
        <v>142.4</v>
      </c>
      <c r="J34" s="46">
        <v>142.6</v>
      </c>
      <c r="K34" s="46">
        <v>143.3</v>
      </c>
      <c r="L34" s="46">
        <v>143.4</v>
      </c>
      <c r="M34" s="46">
        <v>143.3</v>
      </c>
      <c r="N34" s="46">
        <v>142.1</v>
      </c>
      <c r="O34" s="35">
        <f>IF(N34=0,0,(N34-N33)/N33)</f>
        <v>0.028219971056439985</v>
      </c>
      <c r="R34" s="38">
        <v>54.1</v>
      </c>
    </row>
    <row r="35" spans="1:18" s="36" customFormat="1" ht="12" customHeight="1">
      <c r="A35" s="34">
        <v>94</v>
      </c>
      <c r="B35" s="46">
        <v>143.6</v>
      </c>
      <c r="C35" s="46">
        <v>144</v>
      </c>
      <c r="D35" s="46">
        <v>144.4</v>
      </c>
      <c r="E35" s="46">
        <v>144.7</v>
      </c>
      <c r="F35" s="46">
        <v>144.9</v>
      </c>
      <c r="G35" s="46">
        <v>145.4</v>
      </c>
      <c r="H35" s="46">
        <v>145.8</v>
      </c>
      <c r="I35" s="46">
        <v>146.5</v>
      </c>
      <c r="J35" s="46">
        <v>146.9</v>
      </c>
      <c r="K35" s="46">
        <v>147</v>
      </c>
      <c r="L35" s="46">
        <v>147.3</v>
      </c>
      <c r="M35" s="46">
        <v>147.2</v>
      </c>
      <c r="N35" s="46">
        <v>145.6</v>
      </c>
      <c r="O35" s="35">
        <f>IF(N35=0,0,(N35-N34)/N34)</f>
        <v>0.024630541871921183</v>
      </c>
      <c r="Q35" s="37">
        <v>76</v>
      </c>
      <c r="R35" s="38">
        <v>57.2</v>
      </c>
    </row>
    <row r="36" spans="1:18" s="27" customFormat="1" ht="12" customHeight="1">
      <c r="A36" s="23">
        <v>95</v>
      </c>
      <c r="B36" s="25">
        <v>147.8</v>
      </c>
      <c r="C36" s="25">
        <v>148.3</v>
      </c>
      <c r="D36" s="25">
        <v>148.7</v>
      </c>
      <c r="E36" s="25">
        <v>149.3</v>
      </c>
      <c r="F36" s="25">
        <v>149.6</v>
      </c>
      <c r="G36" s="25">
        <v>149.9</v>
      </c>
      <c r="H36" s="25">
        <v>149.9</v>
      </c>
      <c r="I36" s="25">
        <v>150.2</v>
      </c>
      <c r="J36" s="25">
        <v>150.6</v>
      </c>
      <c r="K36" s="25">
        <v>151</v>
      </c>
      <c r="L36" s="25">
        <v>150.9</v>
      </c>
      <c r="M36" s="25">
        <v>150.9</v>
      </c>
      <c r="N36" s="71">
        <v>149.8</v>
      </c>
      <c r="O36" s="39">
        <f>IF(N36=0,0,(N36-N35)/N35)</f>
        <v>0.028846153846153966</v>
      </c>
      <c r="R36" s="29">
        <v>60.9</v>
      </c>
    </row>
    <row r="37" spans="1:18" s="36" customFormat="1" ht="12" customHeight="1">
      <c r="A37" s="34">
        <v>96</v>
      </c>
      <c r="B37" s="46">
        <v>151.7</v>
      </c>
      <c r="C37" s="46">
        <v>152.2</v>
      </c>
      <c r="D37" s="46">
        <v>152.9</v>
      </c>
      <c r="E37" s="46">
        <v>153.6</v>
      </c>
      <c r="F37" s="46">
        <v>154</v>
      </c>
      <c r="G37" s="46">
        <v>154.1</v>
      </c>
      <c r="H37" s="46">
        <v>154.3</v>
      </c>
      <c r="I37" s="46">
        <v>154.5</v>
      </c>
      <c r="J37" s="46">
        <v>155.1</v>
      </c>
      <c r="K37" s="46">
        <v>155.5</v>
      </c>
      <c r="L37" s="46">
        <v>155.9</v>
      </c>
      <c r="M37" s="46">
        <v>155.9</v>
      </c>
      <c r="N37" s="70">
        <v>154.1</v>
      </c>
      <c r="O37" s="35">
        <v>0.029</v>
      </c>
      <c r="Q37" s="37">
        <v>78</v>
      </c>
      <c r="R37" s="38">
        <v>65.6</v>
      </c>
    </row>
    <row r="38" spans="1:18" s="36" customFormat="1" ht="12" customHeight="1">
      <c r="A38" s="34">
        <v>97</v>
      </c>
      <c r="B38" s="46">
        <v>156.3</v>
      </c>
      <c r="C38" s="46">
        <v>156.8</v>
      </c>
      <c r="D38" s="46">
        <v>157</v>
      </c>
      <c r="E38" s="46">
        <v>157.2</v>
      </c>
      <c r="F38" s="46">
        <v>157.2</v>
      </c>
      <c r="G38" s="46">
        <v>157.4</v>
      </c>
      <c r="H38" s="46">
        <v>157.5</v>
      </c>
      <c r="I38" s="46">
        <v>157.8</v>
      </c>
      <c r="J38" s="46">
        <v>158.3</v>
      </c>
      <c r="K38" s="46">
        <v>158.5</v>
      </c>
      <c r="L38" s="46">
        <v>158.5</v>
      </c>
      <c r="M38" s="46">
        <v>158.2</v>
      </c>
      <c r="N38" s="70">
        <v>157.6</v>
      </c>
      <c r="O38" s="35">
        <v>0.023</v>
      </c>
      <c r="Q38" s="44"/>
      <c r="R38" s="38">
        <v>73.1</v>
      </c>
    </row>
    <row r="39" spans="1:18" s="36" customFormat="1" ht="12" customHeight="1">
      <c r="A39" s="34">
        <v>98</v>
      </c>
      <c r="B39" s="46">
        <v>158.4</v>
      </c>
      <c r="C39" s="46">
        <v>158.5</v>
      </c>
      <c r="D39" s="46">
        <v>158.7</v>
      </c>
      <c r="E39" s="46">
        <v>159.1</v>
      </c>
      <c r="F39" s="46">
        <v>159.5</v>
      </c>
      <c r="G39" s="46">
        <v>159.7</v>
      </c>
      <c r="H39" s="46">
        <v>159.8</v>
      </c>
      <c r="I39" s="46">
        <v>160</v>
      </c>
      <c r="J39" s="46">
        <v>160.2</v>
      </c>
      <c r="K39" s="46">
        <v>160.6</v>
      </c>
      <c r="L39" s="46">
        <v>160.7</v>
      </c>
      <c r="M39" s="46">
        <v>160.7</v>
      </c>
      <c r="N39" s="70">
        <v>159.7</v>
      </c>
      <c r="O39" s="35">
        <v>0.013</v>
      </c>
      <c r="Q39" s="37">
        <v>80</v>
      </c>
      <c r="R39" s="38">
        <v>82.9</v>
      </c>
    </row>
    <row r="40" spans="1:18" ht="12" customHeight="1">
      <c r="A40" s="34">
        <v>99</v>
      </c>
      <c r="B40" s="46">
        <v>161</v>
      </c>
      <c r="C40" s="46">
        <v>161.1</v>
      </c>
      <c r="D40" s="46">
        <v>161.4</v>
      </c>
      <c r="E40" s="46">
        <v>162.7</v>
      </c>
      <c r="F40" s="46">
        <v>162.8</v>
      </c>
      <c r="G40" s="46">
        <v>162.8</v>
      </c>
      <c r="H40" s="46">
        <v>163.3</v>
      </c>
      <c r="I40" s="46">
        <v>163.8</v>
      </c>
      <c r="J40" s="46">
        <v>164.7</v>
      </c>
      <c r="K40" s="46">
        <v>165</v>
      </c>
      <c r="L40" s="46">
        <v>165.1</v>
      </c>
      <c r="M40" s="46">
        <v>165.1</v>
      </c>
      <c r="N40" s="70">
        <v>163.2</v>
      </c>
      <c r="O40" s="35">
        <v>0.022</v>
      </c>
      <c r="R40" s="33">
        <v>91.4</v>
      </c>
    </row>
    <row r="41" spans="1:18" ht="12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  <c r="O41" s="72"/>
      <c r="Q41" s="42">
        <v>82</v>
      </c>
      <c r="R41" s="33">
        <v>96.9</v>
      </c>
    </row>
    <row r="42" spans="1:18" s="27" customFormat="1" ht="12" customHeight="1">
      <c r="A42" s="47">
        <v>2000</v>
      </c>
      <c r="B42" s="25">
        <v>165.6</v>
      </c>
      <c r="C42" s="25">
        <v>166.5</v>
      </c>
      <c r="D42" s="25">
        <v>167.9</v>
      </c>
      <c r="E42" s="25">
        <v>168</v>
      </c>
      <c r="F42" s="25">
        <v>168.2</v>
      </c>
      <c r="G42" s="25">
        <v>169.2</v>
      </c>
      <c r="H42" s="25">
        <v>169.4</v>
      </c>
      <c r="I42" s="25">
        <v>169.3</v>
      </c>
      <c r="J42" s="25">
        <v>170.4</v>
      </c>
      <c r="K42" s="25">
        <v>170.6</v>
      </c>
      <c r="L42" s="25">
        <v>170.9</v>
      </c>
      <c r="M42" s="25">
        <v>170.7</v>
      </c>
      <c r="N42" s="25">
        <v>168.9</v>
      </c>
      <c r="O42" s="26">
        <v>0.035</v>
      </c>
      <c r="R42" s="29">
        <v>99.8</v>
      </c>
    </row>
    <row r="43" spans="1:18" ht="12" customHeight="1">
      <c r="A43" s="74" t="s">
        <v>25</v>
      </c>
      <c r="B43" s="46">
        <v>171.7</v>
      </c>
      <c r="C43" s="46">
        <v>172.4</v>
      </c>
      <c r="D43" s="46">
        <v>172.6</v>
      </c>
      <c r="E43" s="46">
        <v>173.5</v>
      </c>
      <c r="F43" s="46">
        <v>174.4</v>
      </c>
      <c r="G43" s="46">
        <v>174.6</v>
      </c>
      <c r="H43" s="46">
        <v>173.8</v>
      </c>
      <c r="I43" s="46">
        <v>173.8</v>
      </c>
      <c r="J43" s="46">
        <v>174.8</v>
      </c>
      <c r="K43" s="46">
        <v>174</v>
      </c>
      <c r="L43" s="46">
        <v>173.7</v>
      </c>
      <c r="M43" s="46">
        <v>172.9</v>
      </c>
      <c r="N43" s="46">
        <v>173.5</v>
      </c>
      <c r="O43" s="35">
        <v>0.027</v>
      </c>
      <c r="Q43" s="42">
        <v>84</v>
      </c>
      <c r="R43" s="33">
        <v>103.3</v>
      </c>
    </row>
    <row r="44" spans="1:18" s="36" customFormat="1" ht="12" customHeight="1">
      <c r="A44" s="74" t="s">
        <v>26</v>
      </c>
      <c r="B44" s="46">
        <v>173.2</v>
      </c>
      <c r="C44" s="46">
        <v>173.7</v>
      </c>
      <c r="D44" s="46">
        <v>174.7</v>
      </c>
      <c r="E44" s="46">
        <v>175.8</v>
      </c>
      <c r="F44" s="46">
        <v>175.8</v>
      </c>
      <c r="G44" s="46">
        <v>175.9</v>
      </c>
      <c r="H44" s="46">
        <v>176.1</v>
      </c>
      <c r="I44" s="46">
        <v>176.6</v>
      </c>
      <c r="J44" s="46">
        <v>177</v>
      </c>
      <c r="K44" s="46">
        <v>177.3</v>
      </c>
      <c r="L44" s="46">
        <v>177.4</v>
      </c>
      <c r="M44" s="46">
        <v>177</v>
      </c>
      <c r="N44" s="46">
        <v>175.9</v>
      </c>
      <c r="O44" s="35">
        <v>0.014</v>
      </c>
      <c r="R44" s="38">
        <v>106.9</v>
      </c>
    </row>
    <row r="45" spans="1:18" s="36" customFormat="1" ht="12" customHeight="1">
      <c r="A45" s="74" t="s">
        <v>27</v>
      </c>
      <c r="B45" s="46">
        <v>177.7</v>
      </c>
      <c r="C45" s="46">
        <v>179.2</v>
      </c>
      <c r="D45" s="46">
        <v>180.3</v>
      </c>
      <c r="E45" s="46">
        <v>179.8</v>
      </c>
      <c r="F45" s="46">
        <v>179.4</v>
      </c>
      <c r="G45" s="46">
        <v>179.6</v>
      </c>
      <c r="H45" s="46">
        <v>179.6</v>
      </c>
      <c r="I45" s="46">
        <v>180.3</v>
      </c>
      <c r="J45" s="46">
        <v>181</v>
      </c>
      <c r="K45" s="46">
        <v>180.7</v>
      </c>
      <c r="L45" s="46">
        <v>180.2</v>
      </c>
      <c r="M45" s="46">
        <v>179.9</v>
      </c>
      <c r="N45" s="46">
        <v>179.8</v>
      </c>
      <c r="O45" s="35">
        <v>0.022</v>
      </c>
      <c r="Q45" s="37">
        <v>86</v>
      </c>
      <c r="R45" s="38">
        <v>108.6</v>
      </c>
    </row>
    <row r="46" spans="1:18" s="36" customFormat="1" ht="12" customHeight="1">
      <c r="A46" s="74" t="s">
        <v>28</v>
      </c>
      <c r="B46" s="46">
        <v>180.9</v>
      </c>
      <c r="C46" s="46">
        <v>181.9</v>
      </c>
      <c r="D46" s="46">
        <v>182.9</v>
      </c>
      <c r="E46" s="46">
        <v>183.5</v>
      </c>
      <c r="F46" s="46">
        <v>184.7</v>
      </c>
      <c r="G46" s="46">
        <v>185.3</v>
      </c>
      <c r="H46" s="46">
        <v>184.9</v>
      </c>
      <c r="I46" s="46">
        <v>185</v>
      </c>
      <c r="J46" s="46">
        <v>185.4</v>
      </c>
      <c r="K46" s="46">
        <v>186.5</v>
      </c>
      <c r="L46" s="46">
        <v>186.8</v>
      </c>
      <c r="M46" s="46">
        <v>186</v>
      </c>
      <c r="N46" s="60">
        <v>184.5</v>
      </c>
      <c r="O46" s="35">
        <v>0.026</v>
      </c>
      <c r="Q46" s="37"/>
      <c r="R46" s="38"/>
    </row>
    <row r="47" spans="1:18" s="36" customFormat="1" ht="12" customHeight="1">
      <c r="A47" s="75" t="s">
        <v>29</v>
      </c>
      <c r="B47" s="25">
        <v>186.3</v>
      </c>
      <c r="C47" s="25">
        <v>187.3</v>
      </c>
      <c r="D47" s="25">
        <v>188.6</v>
      </c>
      <c r="E47" s="25">
        <v>190.2</v>
      </c>
      <c r="F47" s="25">
        <v>190</v>
      </c>
      <c r="G47" s="25">
        <v>190.1</v>
      </c>
      <c r="H47" s="25">
        <v>191</v>
      </c>
      <c r="I47" s="25">
        <v>192.1</v>
      </c>
      <c r="J47" s="25">
        <v>195</v>
      </c>
      <c r="K47" s="25">
        <v>195.2</v>
      </c>
      <c r="L47" s="25">
        <v>193.4</v>
      </c>
      <c r="M47" s="25">
        <v>192.5</v>
      </c>
      <c r="N47" s="25">
        <v>191</v>
      </c>
      <c r="O47" s="39">
        <v>0.035</v>
      </c>
      <c r="Q47" s="37"/>
      <c r="R47" s="38"/>
    </row>
    <row r="48" spans="1:18" s="36" customFormat="1" ht="12" customHeight="1">
      <c r="A48" s="50" t="s">
        <v>30</v>
      </c>
      <c r="B48" s="46">
        <v>194</v>
      </c>
      <c r="C48" s="46">
        <v>194.2</v>
      </c>
      <c r="D48" s="46">
        <v>195.3</v>
      </c>
      <c r="E48" s="46">
        <v>197.2</v>
      </c>
      <c r="F48" s="46">
        <v>198.2</v>
      </c>
      <c r="G48" s="46">
        <v>198.6</v>
      </c>
      <c r="H48" s="46">
        <v>199.2</v>
      </c>
      <c r="I48" s="46">
        <v>199.6</v>
      </c>
      <c r="J48" s="46">
        <v>198.4</v>
      </c>
      <c r="K48" s="46">
        <v>197</v>
      </c>
      <c r="L48" s="46">
        <v>196.8</v>
      </c>
      <c r="M48" s="46">
        <v>197.2</v>
      </c>
      <c r="N48" s="46">
        <v>197.1</v>
      </c>
      <c r="O48" s="35">
        <v>0.032</v>
      </c>
      <c r="R48" s="38">
        <v>112.5</v>
      </c>
    </row>
    <row r="49" spans="1:18" s="59" customFormat="1" ht="12" customHeight="1">
      <c r="A49" s="50" t="s">
        <v>31</v>
      </c>
      <c r="B49" s="125">
        <v>197.559</v>
      </c>
      <c r="C49" s="125">
        <v>198.544</v>
      </c>
      <c r="D49" s="125">
        <v>200.612</v>
      </c>
      <c r="E49" s="125">
        <v>202.13</v>
      </c>
      <c r="F49" s="125">
        <v>203.661</v>
      </c>
      <c r="G49" s="125">
        <v>203.906</v>
      </c>
      <c r="H49" s="125">
        <v>203.7</v>
      </c>
      <c r="I49" s="125">
        <v>203.199</v>
      </c>
      <c r="J49" s="125">
        <v>203.889</v>
      </c>
      <c r="K49" s="125">
        <v>204.338</v>
      </c>
      <c r="L49" s="125">
        <v>205.891</v>
      </c>
      <c r="M49" s="125">
        <v>205.777</v>
      </c>
      <c r="N49" s="125">
        <f>ROUND(AVERAGE(B49:M49),3)</f>
        <v>202.767</v>
      </c>
      <c r="O49" s="35">
        <v>0.029</v>
      </c>
      <c r="Q49" s="51">
        <v>88</v>
      </c>
      <c r="R49" s="52">
        <v>117</v>
      </c>
    </row>
    <row r="50" spans="1:60" s="79" customFormat="1" ht="12" customHeight="1">
      <c r="A50" s="50" t="s">
        <v>32</v>
      </c>
      <c r="B50" s="125">
        <v>206.744</v>
      </c>
      <c r="C50" s="125">
        <v>207.254</v>
      </c>
      <c r="D50" s="125">
        <v>209.147</v>
      </c>
      <c r="E50" s="125">
        <v>210.698</v>
      </c>
      <c r="F50" s="125">
        <v>212.788</v>
      </c>
      <c r="G50" s="125">
        <v>215.223</v>
      </c>
      <c r="H50" s="125">
        <v>216.304</v>
      </c>
      <c r="I50" s="125">
        <v>215.247</v>
      </c>
      <c r="J50" s="125">
        <v>214.935</v>
      </c>
      <c r="K50" s="125">
        <v>212.182</v>
      </c>
      <c r="L50" s="125">
        <v>207.296</v>
      </c>
      <c r="M50" s="125">
        <v>204.813</v>
      </c>
      <c r="N50" s="125">
        <f>ROUND(AVERAGE(B50:M50),3)</f>
        <v>211.053</v>
      </c>
      <c r="O50" s="35">
        <v>0.041</v>
      </c>
      <c r="P50" s="76"/>
      <c r="Q50" s="77"/>
      <c r="R50" s="78">
        <v>122.6</v>
      </c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</row>
    <row r="51" spans="1:60" s="36" customFormat="1" ht="12" customHeight="1">
      <c r="A51" s="50" t="s">
        <v>33</v>
      </c>
      <c r="B51" s="125">
        <v>205.7</v>
      </c>
      <c r="C51" s="125">
        <v>206.708</v>
      </c>
      <c r="D51" s="125">
        <v>207.218</v>
      </c>
      <c r="E51" s="125">
        <v>207.925</v>
      </c>
      <c r="F51" s="125">
        <v>208.774</v>
      </c>
      <c r="G51" s="125">
        <v>210.972</v>
      </c>
      <c r="H51" s="125">
        <v>210.526</v>
      </c>
      <c r="I51" s="125">
        <v>211.156</v>
      </c>
      <c r="J51" s="125">
        <v>211.322</v>
      </c>
      <c r="K51" s="125">
        <v>211.549</v>
      </c>
      <c r="L51" s="125">
        <v>212.003</v>
      </c>
      <c r="M51" s="125">
        <v>211.703</v>
      </c>
      <c r="N51" s="125">
        <f>ROUND(AVERAGE(B51:M51),3)</f>
        <v>209.63</v>
      </c>
      <c r="O51" s="35">
        <v>-0.007</v>
      </c>
      <c r="P51" s="80"/>
      <c r="Q51" s="81">
        <v>90</v>
      </c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</row>
    <row r="52" spans="1:60" s="36" customFormat="1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0"/>
      <c r="O52" s="10"/>
      <c r="P52" s="80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</row>
    <row r="53" spans="1:60" ht="12" customHeight="1">
      <c r="A53" s="47">
        <v>2010</v>
      </c>
      <c r="B53" s="124">
        <v>212.568</v>
      </c>
      <c r="C53" s="124">
        <v>212.544</v>
      </c>
      <c r="D53" s="124">
        <v>213.525</v>
      </c>
      <c r="E53" s="124">
        <v>213.958</v>
      </c>
      <c r="F53" s="124">
        <v>214.124</v>
      </c>
      <c r="G53" s="124">
        <v>213.839</v>
      </c>
      <c r="H53" s="124">
        <v>213.898</v>
      </c>
      <c r="I53" s="124">
        <v>214.205</v>
      </c>
      <c r="J53" s="124">
        <v>214.306</v>
      </c>
      <c r="K53" s="124">
        <v>214.623</v>
      </c>
      <c r="L53" s="124">
        <v>214.75</v>
      </c>
      <c r="M53" s="124">
        <v>215.262</v>
      </c>
      <c r="N53" s="124">
        <f aca="true" t="shared" si="2" ref="N53:N60">ROUND(AVERAGE(B53:M53),3)</f>
        <v>213.967</v>
      </c>
      <c r="O53" s="26">
        <f>(N53-N51)/N51</f>
        <v>0.020688832705242653</v>
      </c>
      <c r="P53" s="27"/>
      <c r="Q53" s="27"/>
      <c r="R53" s="29">
        <v>99.8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</row>
    <row r="54" spans="1:16" ht="12" customHeight="1">
      <c r="A54" s="84">
        <v>11</v>
      </c>
      <c r="B54" s="125">
        <v>216.4</v>
      </c>
      <c r="C54" s="125">
        <v>217.535</v>
      </c>
      <c r="D54" s="125">
        <v>220.024</v>
      </c>
      <c r="E54" s="125">
        <v>221.743</v>
      </c>
      <c r="F54" s="125">
        <v>222.954</v>
      </c>
      <c r="G54" s="125">
        <v>222.522</v>
      </c>
      <c r="H54" s="125">
        <v>222.686</v>
      </c>
      <c r="I54" s="125">
        <v>223.326</v>
      </c>
      <c r="J54" s="125">
        <v>223.688</v>
      </c>
      <c r="K54" s="125">
        <v>223.043</v>
      </c>
      <c r="L54" s="125">
        <v>222.813</v>
      </c>
      <c r="M54" s="125">
        <v>222.166</v>
      </c>
      <c r="N54" s="125">
        <f t="shared" si="2"/>
        <v>221.575</v>
      </c>
      <c r="O54" s="35">
        <f aca="true" t="shared" si="3" ref="O54:O60">(N54-N53)/N53</f>
        <v>0.03555688494020094</v>
      </c>
      <c r="P54" s="63"/>
    </row>
    <row r="55" spans="1:16" ht="12" customHeight="1">
      <c r="A55" s="84">
        <v>12</v>
      </c>
      <c r="B55" s="125">
        <v>223.216</v>
      </c>
      <c r="C55" s="125">
        <v>224.317</v>
      </c>
      <c r="D55" s="125">
        <v>226.304</v>
      </c>
      <c r="E55" s="125">
        <v>227.012</v>
      </c>
      <c r="F55" s="125">
        <v>226.6</v>
      </c>
      <c r="G55" s="125">
        <v>226.036</v>
      </c>
      <c r="H55" s="125">
        <v>225.568</v>
      </c>
      <c r="I55" s="125">
        <v>227.056</v>
      </c>
      <c r="J55" s="125">
        <v>228.184</v>
      </c>
      <c r="K55" s="125">
        <v>227.974</v>
      </c>
      <c r="L55" s="125">
        <v>226.595</v>
      </c>
      <c r="M55" s="125">
        <v>225.889</v>
      </c>
      <c r="N55" s="125">
        <f t="shared" si="2"/>
        <v>226.229</v>
      </c>
      <c r="O55" s="35">
        <f t="shared" si="3"/>
        <v>0.02100417465869356</v>
      </c>
      <c r="P55" s="63"/>
    </row>
    <row r="56" spans="1:16" ht="12" customHeight="1">
      <c r="A56" s="84">
        <v>13</v>
      </c>
      <c r="B56" s="125">
        <v>226.52</v>
      </c>
      <c r="C56" s="125">
        <v>228.677</v>
      </c>
      <c r="D56" s="125">
        <v>229.323</v>
      </c>
      <c r="E56" s="125">
        <v>228.949</v>
      </c>
      <c r="F56" s="125">
        <v>229.399</v>
      </c>
      <c r="G56" s="125">
        <v>230.002</v>
      </c>
      <c r="H56" s="125">
        <v>230.084</v>
      </c>
      <c r="I56" s="125">
        <v>230.359</v>
      </c>
      <c r="J56" s="125">
        <v>230.537</v>
      </c>
      <c r="K56" s="125">
        <v>229.735</v>
      </c>
      <c r="L56" s="125">
        <v>229.133</v>
      </c>
      <c r="M56" s="125">
        <v>229.174</v>
      </c>
      <c r="N56" s="125">
        <f t="shared" si="2"/>
        <v>229.324</v>
      </c>
      <c r="O56" s="35">
        <f t="shared" si="3"/>
        <v>0.013680827833743678</v>
      </c>
      <c r="P56" s="63"/>
    </row>
    <row r="57" spans="1:16" ht="12" customHeight="1">
      <c r="A57" s="84">
        <v>14</v>
      </c>
      <c r="B57" s="120">
        <v>230.04</v>
      </c>
      <c r="C57" s="10">
        <v>230.871</v>
      </c>
      <c r="D57" s="120">
        <v>232.56</v>
      </c>
      <c r="E57" s="120">
        <v>233.443</v>
      </c>
      <c r="F57" s="120">
        <v>234.216</v>
      </c>
      <c r="G57" s="120">
        <v>234.702</v>
      </c>
      <c r="H57" s="120">
        <v>234.525</v>
      </c>
      <c r="I57" s="120">
        <v>234.03</v>
      </c>
      <c r="J57" s="120">
        <v>234.17</v>
      </c>
      <c r="K57" s="120">
        <v>233.229</v>
      </c>
      <c r="L57" s="120">
        <v>231.551</v>
      </c>
      <c r="M57" s="120">
        <v>229.909</v>
      </c>
      <c r="N57" s="125">
        <f t="shared" si="2"/>
        <v>232.771</v>
      </c>
      <c r="O57" s="35">
        <f t="shared" si="3"/>
        <v>0.015031134988051727</v>
      </c>
      <c r="P57" s="63"/>
    </row>
    <row r="58" spans="1:16" ht="12" customHeight="1">
      <c r="A58" s="47">
        <v>15</v>
      </c>
      <c r="B58" s="121">
        <v>228.294</v>
      </c>
      <c r="C58" s="121">
        <v>229.421</v>
      </c>
      <c r="D58" s="121">
        <v>231.055</v>
      </c>
      <c r="E58" s="121">
        <v>231.52</v>
      </c>
      <c r="F58" s="121">
        <v>232.908</v>
      </c>
      <c r="G58" s="121">
        <v>233.804</v>
      </c>
      <c r="H58" s="121">
        <v>233.806</v>
      </c>
      <c r="I58" s="121">
        <v>233.366</v>
      </c>
      <c r="J58" s="121">
        <v>232.661</v>
      </c>
      <c r="K58" s="121">
        <v>232.373</v>
      </c>
      <c r="L58" s="121">
        <v>231.721</v>
      </c>
      <c r="M58" s="121">
        <v>230.791</v>
      </c>
      <c r="N58" s="121">
        <f t="shared" si="2"/>
        <v>231.81</v>
      </c>
      <c r="O58" s="26">
        <f t="shared" si="3"/>
        <v>-0.004128521164577995</v>
      </c>
      <c r="P58" s="63"/>
    </row>
    <row r="59" spans="1:16" ht="12" customHeight="1">
      <c r="A59" s="132">
        <v>16</v>
      </c>
      <c r="B59" s="176">
        <v>231.061</v>
      </c>
      <c r="C59" s="176">
        <v>230.972</v>
      </c>
      <c r="D59" s="176">
        <v>232.209</v>
      </c>
      <c r="E59" s="176">
        <v>233.438</v>
      </c>
      <c r="F59" s="176">
        <v>234.436</v>
      </c>
      <c r="G59" s="176">
        <v>235.289</v>
      </c>
      <c r="H59" s="176">
        <v>234.771</v>
      </c>
      <c r="I59" s="176">
        <v>234.904</v>
      </c>
      <c r="J59" s="176">
        <v>235.495</v>
      </c>
      <c r="K59" s="176">
        <v>235.732</v>
      </c>
      <c r="L59" s="176">
        <v>235.215</v>
      </c>
      <c r="M59" s="176">
        <v>235.39</v>
      </c>
      <c r="N59" s="176">
        <f t="shared" si="2"/>
        <v>234.076</v>
      </c>
      <c r="O59" s="178">
        <f t="shared" si="3"/>
        <v>0.009775246969500846</v>
      </c>
      <c r="P59" s="63"/>
    </row>
    <row r="60" spans="1:18" s="63" customFormat="1" ht="12" customHeight="1">
      <c r="A60" s="143">
        <v>17</v>
      </c>
      <c r="B60" s="177">
        <v>236.854</v>
      </c>
      <c r="C60" s="177">
        <v>237.477</v>
      </c>
      <c r="D60" s="177">
        <v>237.656</v>
      </c>
      <c r="E60" s="177">
        <v>238.432</v>
      </c>
      <c r="F60" s="177">
        <v>238.609</v>
      </c>
      <c r="G60" s="177">
        <v>238.813</v>
      </c>
      <c r="H60" s="177">
        <v>238.617</v>
      </c>
      <c r="I60" s="177">
        <v>239.448</v>
      </c>
      <c r="J60" s="177">
        <v>240.939</v>
      </c>
      <c r="K60" s="177">
        <v>240.573</v>
      </c>
      <c r="L60" s="177">
        <v>240.666</v>
      </c>
      <c r="M60" s="177">
        <v>240.526</v>
      </c>
      <c r="N60" s="177">
        <f t="shared" si="2"/>
        <v>239.051</v>
      </c>
      <c r="O60" s="179">
        <f t="shared" si="3"/>
        <v>0.021253780823322316</v>
      </c>
      <c r="R60" s="146"/>
    </row>
    <row r="61" spans="1:18" s="63" customFormat="1" ht="12" customHeight="1">
      <c r="A61" s="143">
        <v>18</v>
      </c>
      <c r="B61" s="177">
        <v>241.919</v>
      </c>
      <c r="C61" s="177">
        <v>242.988</v>
      </c>
      <c r="D61" s="177">
        <v>243.463</v>
      </c>
      <c r="E61" s="177">
        <v>244.607</v>
      </c>
      <c r="F61" s="177">
        <v>245.77</v>
      </c>
      <c r="G61" s="177">
        <v>246.196</v>
      </c>
      <c r="H61" s="177">
        <v>246.155</v>
      </c>
      <c r="I61" s="177">
        <v>246.336</v>
      </c>
      <c r="J61" s="177">
        <v>246.565</v>
      </c>
      <c r="K61" s="177">
        <v>247.038</v>
      </c>
      <c r="L61" s="177">
        <v>245.933</v>
      </c>
      <c r="M61" s="177">
        <v>244.786</v>
      </c>
      <c r="N61" s="177">
        <f>ROUND(AVERAGE(B61:M61),3)</f>
        <v>245.146</v>
      </c>
      <c r="O61" s="179">
        <f>(N61-N60)/N60</f>
        <v>0.02549665134218221</v>
      </c>
      <c r="R61" s="146"/>
    </row>
    <row r="62" spans="1:18" s="63" customFormat="1" ht="12" customHeight="1">
      <c r="A62" s="143">
        <v>19</v>
      </c>
      <c r="B62" s="177">
        <v>245.133</v>
      </c>
      <c r="C62" s="177">
        <v>246.218</v>
      </c>
      <c r="D62" s="177">
        <v>247.768</v>
      </c>
      <c r="E62" s="177">
        <v>249.332</v>
      </c>
      <c r="F62" s="177">
        <v>249.871</v>
      </c>
      <c r="G62" s="177">
        <v>249.747</v>
      </c>
      <c r="H62" s="177">
        <v>250.236</v>
      </c>
      <c r="I62" s="177">
        <v>250.112</v>
      </c>
      <c r="J62" s="177">
        <v>250.251</v>
      </c>
      <c r="K62" s="177">
        <v>250.894</v>
      </c>
      <c r="L62" s="177">
        <v>250.644</v>
      </c>
      <c r="M62" s="177">
        <v>250.452</v>
      </c>
      <c r="N62" s="177">
        <f>ROUND(AVERAGE(B62:M62),3)</f>
        <v>249.222</v>
      </c>
      <c r="O62" s="179">
        <f>(N62-N61)/N61</f>
        <v>0.016626826462597888</v>
      </c>
      <c r="R62" s="146"/>
    </row>
    <row r="63" spans="1:18" s="63" customFormat="1" ht="12" customHeight="1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5"/>
      <c r="R63" s="146"/>
    </row>
    <row r="64" spans="1:18" s="36" customFormat="1" ht="12" customHeight="1">
      <c r="A64" s="47">
        <v>2020</v>
      </c>
      <c r="B64" s="123">
        <v>251.361</v>
      </c>
      <c r="C64" s="123">
        <v>251.935</v>
      </c>
      <c r="D64" s="123">
        <v>251.375</v>
      </c>
      <c r="E64" s="123">
        <v>249.515</v>
      </c>
      <c r="F64" s="123">
        <v>249.521</v>
      </c>
      <c r="G64" s="123">
        <v>251.054</v>
      </c>
      <c r="H64" s="123">
        <v>252.636</v>
      </c>
      <c r="I64" s="123"/>
      <c r="J64" s="123"/>
      <c r="K64" s="123"/>
      <c r="L64" s="123"/>
      <c r="M64" s="124"/>
      <c r="N64" s="150">
        <f>ROUND(AVERAGE(B64:M64),3)</f>
        <v>251.057</v>
      </c>
      <c r="O64" s="39">
        <f>(N64-N62)/N62</f>
        <v>0.007362913386458577</v>
      </c>
      <c r="P64" s="27"/>
      <c r="Q64" s="27"/>
      <c r="R64" s="29"/>
    </row>
    <row r="65" spans="1:18" s="139" customFormat="1" ht="12" customHeight="1">
      <c r="A65" s="13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36"/>
      <c r="N65" s="133"/>
      <c r="O65" s="137"/>
      <c r="R65" s="141"/>
    </row>
    <row r="66" spans="1:15" s="59" customFormat="1" ht="12" customHeight="1">
      <c r="A66" s="53" t="s">
        <v>34</v>
      </c>
      <c r="B66" s="54">
        <f aca="true" t="shared" si="4" ref="B66:G66">(B64-B62)/B62</f>
        <v>0.025406616000293637</v>
      </c>
      <c r="C66" s="54">
        <f t="shared" si="4"/>
        <v>0.023219260980107112</v>
      </c>
      <c r="D66" s="54">
        <f t="shared" si="4"/>
        <v>0.014557973588195406</v>
      </c>
      <c r="E66" s="54">
        <f t="shared" si="4"/>
        <v>0.0007339611441772125</v>
      </c>
      <c r="F66" s="54">
        <f t="shared" si="4"/>
        <v>-0.0014007227729509336</v>
      </c>
      <c r="G66" s="54">
        <f t="shared" si="4"/>
        <v>0.005233296095648748</v>
      </c>
      <c r="H66" s="54">
        <f>(H64-H62)/H62</f>
        <v>0.009590946146837408</v>
      </c>
      <c r="I66" s="54"/>
      <c r="J66" s="54"/>
      <c r="K66" s="54"/>
      <c r="L66" s="54"/>
      <c r="M66" s="54"/>
      <c r="N66" s="10"/>
      <c r="O66" s="10"/>
    </row>
    <row r="67" spans="1:15" ht="12" customHeight="1">
      <c r="A67" s="85" t="s">
        <v>35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s="36" customFormat="1" ht="12" customHeight="1">
      <c r="A68" s="86" t="s">
        <v>36</v>
      </c>
      <c r="B68" s="62" t="s">
        <v>37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1:15" s="36" customFormat="1" ht="12" customHeight="1">
      <c r="A69" s="61"/>
      <c r="B69" s="62" t="s">
        <v>38</v>
      </c>
      <c r="C69" s="87"/>
      <c r="D69" s="87"/>
      <c r="E69" s="62"/>
      <c r="F69" s="87"/>
      <c r="G69" s="87"/>
      <c r="H69" s="62"/>
      <c r="I69" s="87"/>
      <c r="J69" s="87"/>
      <c r="K69" s="62"/>
      <c r="L69" s="87"/>
      <c r="M69" s="63"/>
      <c r="N69" s="63"/>
      <c r="O69" s="63"/>
    </row>
    <row r="70" spans="1:15" s="36" customFormat="1" ht="12" customHeight="1">
      <c r="A70" s="61"/>
      <c r="B70" s="62" t="s">
        <v>39</v>
      </c>
      <c r="C70" s="87"/>
      <c r="D70" s="87"/>
      <c r="E70" s="62"/>
      <c r="F70" s="87"/>
      <c r="G70" s="87"/>
      <c r="H70" s="62"/>
      <c r="I70" s="87"/>
      <c r="J70" s="87"/>
      <c r="K70" s="62"/>
      <c r="L70" s="87"/>
      <c r="M70" s="87"/>
      <c r="N70" s="63"/>
      <c r="O70" s="63"/>
    </row>
    <row r="71" spans="1:16" s="59" customFormat="1" ht="12" customHeight="1">
      <c r="A71" t="s">
        <v>24</v>
      </c>
      <c r="B71"/>
      <c r="C71"/>
      <c r="D71"/>
      <c r="E71" s="62"/>
      <c r="F71"/>
      <c r="G71"/>
      <c r="H71" s="62"/>
      <c r="I71"/>
      <c r="J71"/>
      <c r="K71" s="62"/>
      <c r="L71"/>
      <c r="M71" s="87"/>
      <c r="N71" s="63"/>
      <c r="O71" s="63"/>
      <c r="P71" s="88"/>
    </row>
    <row r="72" spans="1:16" s="36" customFormat="1" ht="12" customHeight="1">
      <c r="A72" s="61"/>
      <c r="B72" s="62"/>
      <c r="C72"/>
      <c r="D72"/>
      <c r="E72"/>
      <c r="F72"/>
      <c r="G72"/>
      <c r="H72"/>
      <c r="I72"/>
      <c r="J72"/>
      <c r="K72"/>
      <c r="L72"/>
      <c r="M72"/>
      <c r="N72" s="63"/>
      <c r="O72" s="63"/>
      <c r="P72" s="89"/>
    </row>
    <row r="73" spans="1:15" s="36" customFormat="1" ht="12">
      <c r="A73" s="22"/>
      <c r="B73" s="2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6" s="36" customFormat="1" ht="9" customHeight="1">
      <c r="A74" s="61"/>
      <c r="B7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89"/>
    </row>
    <row r="75" spans="1:15" s="22" customFormat="1" ht="12" customHeight="1">
      <c r="A75" s="61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ht="12" customHeight="1"/>
    <row r="77" ht="12" customHeight="1"/>
    <row r="78" ht="12.75" customHeight="1"/>
    <row r="79" ht="12.75" customHeight="1"/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9"/>
  <ignoredErrors>
    <ignoredError sqref="N53:N62 N6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PageLayoutView="0" workbookViewId="0" topLeftCell="A1">
      <pane ySplit="7" topLeftCell="A41" activePane="bottomLeft" state="frozen"/>
      <selection pane="topLeft" activeCell="I70" sqref="I70"/>
      <selection pane="bottomLeft" activeCell="H64" sqref="H64"/>
    </sheetView>
  </sheetViews>
  <sheetFormatPr defaultColWidth="9.00390625" defaultRowHeight="12"/>
  <cols>
    <col min="1" max="1" width="8.25390625" style="61" customWidth="1"/>
    <col min="2" max="13" width="8.75390625" style="0" customWidth="1"/>
    <col min="14" max="14" width="10.75390625" style="0" customWidth="1"/>
    <col min="15" max="15" width="12.375" style="0" customWidth="1"/>
  </cols>
  <sheetData>
    <row r="1" spans="1:15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16.5">
      <c r="A2" s="3" t="s">
        <v>0</v>
      </c>
      <c r="B2" s="4"/>
      <c r="C2" s="5"/>
      <c r="D2" s="5"/>
      <c r="E2" s="4"/>
      <c r="F2" s="5"/>
      <c r="G2" s="5"/>
      <c r="H2" s="4"/>
      <c r="I2" s="5"/>
      <c r="J2" s="5"/>
      <c r="K2" s="4"/>
      <c r="L2" s="5"/>
      <c r="M2" s="5"/>
      <c r="N2" s="5"/>
      <c r="O2" s="5"/>
    </row>
    <row r="3" spans="1:17" s="10" customFormat="1" ht="14.25">
      <c r="A3" s="7" t="s">
        <v>1</v>
      </c>
      <c r="B3" s="8"/>
      <c r="C3" s="9"/>
      <c r="D3" s="9"/>
      <c r="E3" s="8"/>
      <c r="F3" s="9"/>
      <c r="G3" s="9"/>
      <c r="H3" s="8"/>
      <c r="I3" s="9"/>
      <c r="J3" s="9"/>
      <c r="K3" s="8"/>
      <c r="L3" s="9"/>
      <c r="M3" s="9"/>
      <c r="N3" s="9"/>
      <c r="O3" s="9"/>
      <c r="Q3" s="11" t="s">
        <v>2</v>
      </c>
    </row>
    <row r="4" spans="1:15" s="10" customFormat="1" ht="12.75">
      <c r="A4" s="12" t="s">
        <v>41</v>
      </c>
      <c r="B4" s="8"/>
      <c r="C4" s="9"/>
      <c r="D4" s="9"/>
      <c r="E4" s="8"/>
      <c r="F4" s="9"/>
      <c r="G4" s="9"/>
      <c r="H4" s="8"/>
      <c r="I4" s="9"/>
      <c r="J4" s="9"/>
      <c r="K4" s="8"/>
      <c r="L4" s="9"/>
      <c r="M4" s="9"/>
      <c r="N4" s="9"/>
      <c r="O4" s="9"/>
    </row>
    <row r="5" spans="1:15" s="10" customFormat="1" ht="7.5" customHeight="1">
      <c r="A5" s="12"/>
      <c r="B5" s="8"/>
      <c r="C5" s="9"/>
      <c r="D5" s="9"/>
      <c r="E5" s="8"/>
      <c r="F5" s="9"/>
      <c r="G5" s="9"/>
      <c r="H5" s="8"/>
      <c r="I5" s="9"/>
      <c r="J5" s="9"/>
      <c r="K5" s="8"/>
      <c r="L5" s="9"/>
      <c r="M5" s="9"/>
      <c r="N5" s="9"/>
      <c r="O5" s="9"/>
    </row>
    <row r="6" spans="1:18" s="165" customFormat="1" ht="12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 t="s">
        <v>4</v>
      </c>
      <c r="O6" s="164" t="s">
        <v>5</v>
      </c>
      <c r="R6" s="166" t="s">
        <v>6</v>
      </c>
    </row>
    <row r="7" spans="1:18" s="170" customFormat="1" ht="12" customHeight="1">
      <c r="A7" s="167" t="s">
        <v>7</v>
      </c>
      <c r="B7" s="168" t="s">
        <v>8</v>
      </c>
      <c r="C7" s="168" t="s">
        <v>9</v>
      </c>
      <c r="D7" s="168" t="s">
        <v>10</v>
      </c>
      <c r="E7" s="168" t="s">
        <v>11</v>
      </c>
      <c r="F7" s="168" t="s">
        <v>12</v>
      </c>
      <c r="G7" s="168" t="s">
        <v>13</v>
      </c>
      <c r="H7" s="168" t="s">
        <v>14</v>
      </c>
      <c r="I7" s="168" t="s">
        <v>15</v>
      </c>
      <c r="J7" s="168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  <c r="O7" s="169" t="s">
        <v>21</v>
      </c>
      <c r="Q7" s="171" t="s">
        <v>22</v>
      </c>
      <c r="R7" s="171" t="s">
        <v>23</v>
      </c>
    </row>
    <row r="8" spans="1:18" s="22" customFormat="1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152" customFormat="1" ht="12" customHeight="1">
      <c r="A9" s="157">
        <v>1970</v>
      </c>
      <c r="B9" s="158">
        <v>113.3</v>
      </c>
      <c r="C9" s="158">
        <v>113.9</v>
      </c>
      <c r="D9" s="158">
        <v>114.5</v>
      </c>
      <c r="E9" s="158">
        <v>115.2</v>
      </c>
      <c r="F9" s="158">
        <v>115.7</v>
      </c>
      <c r="G9" s="158">
        <v>116.3</v>
      </c>
      <c r="H9" s="158">
        <v>116.7</v>
      </c>
      <c r="I9" s="158">
        <v>116.9</v>
      </c>
      <c r="J9" s="158">
        <v>117.5</v>
      </c>
      <c r="K9" s="158">
        <v>118.1</v>
      </c>
      <c r="L9" s="158">
        <v>118.5</v>
      </c>
      <c r="M9" s="158">
        <v>119.1</v>
      </c>
      <c r="N9" s="158">
        <f aca="true" t="shared" si="0" ref="N9:N18">ROUND(SUM(B9:M9)/12,1)</f>
        <v>116.3</v>
      </c>
      <c r="O9" s="151">
        <v>0.059</v>
      </c>
      <c r="Q9" s="160">
        <v>50</v>
      </c>
      <c r="R9" s="153">
        <v>72.1</v>
      </c>
    </row>
    <row r="10" spans="1:18" ht="12" customHeight="1">
      <c r="A10" s="30">
        <v>71</v>
      </c>
      <c r="B10" s="31">
        <v>119.2</v>
      </c>
      <c r="C10" s="31">
        <v>119.4</v>
      </c>
      <c r="D10" s="31">
        <v>119.8</v>
      </c>
      <c r="E10" s="31">
        <v>120.2</v>
      </c>
      <c r="F10" s="31">
        <v>120.8</v>
      </c>
      <c r="G10" s="31">
        <v>121.5</v>
      </c>
      <c r="H10" s="31">
        <v>121.8</v>
      </c>
      <c r="I10" s="31">
        <v>122.1</v>
      </c>
      <c r="J10" s="31">
        <v>122.2</v>
      </c>
      <c r="K10" s="31">
        <v>122.4</v>
      </c>
      <c r="L10" s="31">
        <v>122.6</v>
      </c>
      <c r="M10" s="31">
        <v>123.1</v>
      </c>
      <c r="N10" s="31">
        <f t="shared" si="0"/>
        <v>121.3</v>
      </c>
      <c r="O10" s="32">
        <f aca="true" t="shared" si="1" ref="O10:O18">(N10-N9)/N9</f>
        <v>0.04299226139294927</v>
      </c>
      <c r="R10" s="33">
        <v>77.8</v>
      </c>
    </row>
    <row r="11" spans="1:18" s="36" customFormat="1" ht="12" customHeight="1">
      <c r="A11" s="34">
        <v>72</v>
      </c>
      <c r="B11" s="46">
        <v>123.2</v>
      </c>
      <c r="C11" s="46">
        <v>123.8</v>
      </c>
      <c r="D11" s="46">
        <v>124</v>
      </c>
      <c r="E11" s="46">
        <v>124.3</v>
      </c>
      <c r="F11" s="46">
        <v>124.7</v>
      </c>
      <c r="G11" s="46">
        <v>125</v>
      </c>
      <c r="H11" s="46">
        <v>125.5</v>
      </c>
      <c r="I11" s="46">
        <v>125.7</v>
      </c>
      <c r="J11" s="46">
        <v>126.2</v>
      </c>
      <c r="K11" s="46">
        <v>126.6</v>
      </c>
      <c r="L11" s="46">
        <v>126.9</v>
      </c>
      <c r="M11" s="46">
        <v>127.3</v>
      </c>
      <c r="N11" s="46">
        <f t="shared" si="0"/>
        <v>125.3</v>
      </c>
      <c r="O11" s="35">
        <f t="shared" si="1"/>
        <v>0.03297609233305853</v>
      </c>
      <c r="Q11" s="37">
        <v>52</v>
      </c>
      <c r="R11" s="38">
        <v>79.5</v>
      </c>
    </row>
    <row r="12" spans="1:18" s="36" customFormat="1" ht="12" customHeight="1">
      <c r="A12" s="34">
        <v>73</v>
      </c>
      <c r="B12" s="46">
        <v>127.7</v>
      </c>
      <c r="C12" s="46">
        <v>128.6</v>
      </c>
      <c r="D12" s="46">
        <v>129.8</v>
      </c>
      <c r="E12" s="46">
        <v>130.7</v>
      </c>
      <c r="F12" s="46">
        <v>131.5</v>
      </c>
      <c r="G12" s="46">
        <v>132.4</v>
      </c>
      <c r="H12" s="46">
        <v>132.7</v>
      </c>
      <c r="I12" s="46">
        <v>135.1</v>
      </c>
      <c r="J12" s="46">
        <v>135.5</v>
      </c>
      <c r="K12" s="46">
        <v>136.6</v>
      </c>
      <c r="L12" s="46">
        <v>137.6</v>
      </c>
      <c r="M12" s="46">
        <v>138.5</v>
      </c>
      <c r="N12" s="46">
        <f t="shared" si="0"/>
        <v>133.1</v>
      </c>
      <c r="O12" s="35">
        <f t="shared" si="1"/>
        <v>0.0622505985634477</v>
      </c>
      <c r="R12" s="38">
        <v>80.1</v>
      </c>
    </row>
    <row r="13" spans="1:18" s="36" customFormat="1" ht="12" customHeight="1">
      <c r="A13" s="34">
        <v>74</v>
      </c>
      <c r="B13" s="46">
        <v>139.7</v>
      </c>
      <c r="C13" s="46">
        <v>141.5</v>
      </c>
      <c r="D13" s="46">
        <v>143.1</v>
      </c>
      <c r="E13" s="46">
        <v>143.9</v>
      </c>
      <c r="F13" s="46">
        <v>145.5</v>
      </c>
      <c r="G13" s="46">
        <v>146.9</v>
      </c>
      <c r="H13" s="46">
        <v>148</v>
      </c>
      <c r="I13" s="46">
        <v>149.9</v>
      </c>
      <c r="J13" s="46">
        <v>151.7</v>
      </c>
      <c r="K13" s="46">
        <v>153</v>
      </c>
      <c r="L13" s="46">
        <v>154.3</v>
      </c>
      <c r="M13" s="46">
        <v>155.4</v>
      </c>
      <c r="N13" s="46">
        <f t="shared" si="0"/>
        <v>147.7</v>
      </c>
      <c r="O13" s="35">
        <f t="shared" si="1"/>
        <v>0.10969196093163032</v>
      </c>
      <c r="Q13" s="37">
        <v>54</v>
      </c>
      <c r="R13" s="38">
        <v>80.5</v>
      </c>
    </row>
    <row r="14" spans="1:18" s="152" customFormat="1" ht="12" customHeight="1">
      <c r="A14" s="157">
        <v>75</v>
      </c>
      <c r="B14" s="158">
        <v>156.1</v>
      </c>
      <c r="C14" s="158">
        <v>157.2</v>
      </c>
      <c r="D14" s="158">
        <v>157.8</v>
      </c>
      <c r="E14" s="158">
        <v>158.6</v>
      </c>
      <c r="F14" s="158">
        <v>159.3</v>
      </c>
      <c r="G14" s="158">
        <v>160.6</v>
      </c>
      <c r="H14" s="158">
        <v>162.3</v>
      </c>
      <c r="I14" s="158">
        <v>162.8</v>
      </c>
      <c r="J14" s="158">
        <v>163.6</v>
      </c>
      <c r="K14" s="158">
        <v>164.6</v>
      </c>
      <c r="L14" s="158">
        <v>165.6</v>
      </c>
      <c r="M14" s="158">
        <v>166.3</v>
      </c>
      <c r="N14" s="158">
        <f t="shared" si="0"/>
        <v>161.2</v>
      </c>
      <c r="O14" s="156">
        <f t="shared" si="1"/>
        <v>0.09140148950575491</v>
      </c>
      <c r="R14" s="153">
        <v>80.2</v>
      </c>
    </row>
    <row r="15" spans="1:18" s="36" customFormat="1" ht="12" customHeight="1">
      <c r="A15" s="34">
        <v>76</v>
      </c>
      <c r="B15" s="46">
        <v>166.7</v>
      </c>
      <c r="C15" s="46">
        <v>167.1</v>
      </c>
      <c r="D15" s="46">
        <v>167.5</v>
      </c>
      <c r="E15" s="46">
        <v>168.2</v>
      </c>
      <c r="F15" s="46">
        <v>169.2</v>
      </c>
      <c r="G15" s="46">
        <v>170.1</v>
      </c>
      <c r="H15" s="46">
        <v>171.1</v>
      </c>
      <c r="I15" s="46">
        <v>171.9</v>
      </c>
      <c r="J15" s="46">
        <v>172.6</v>
      </c>
      <c r="K15" s="46">
        <v>173.3</v>
      </c>
      <c r="L15" s="46">
        <v>173.8</v>
      </c>
      <c r="M15" s="46">
        <v>174.3</v>
      </c>
      <c r="N15" s="46">
        <f t="shared" si="0"/>
        <v>170.5</v>
      </c>
      <c r="O15" s="35">
        <f t="shared" si="1"/>
        <v>0.057692307692307765</v>
      </c>
      <c r="Q15" s="37">
        <v>56</v>
      </c>
      <c r="R15" s="38">
        <v>81.4</v>
      </c>
    </row>
    <row r="16" spans="1:18" s="36" customFormat="1" ht="12" customHeight="1">
      <c r="A16" s="34">
        <v>77</v>
      </c>
      <c r="B16" s="46">
        <v>175.3</v>
      </c>
      <c r="C16" s="46">
        <v>177.1</v>
      </c>
      <c r="D16" s="46">
        <v>178.2</v>
      </c>
      <c r="E16" s="46">
        <v>179.6</v>
      </c>
      <c r="F16" s="46">
        <v>180.6</v>
      </c>
      <c r="G16" s="46">
        <v>181.8</v>
      </c>
      <c r="H16" s="46">
        <v>182.6</v>
      </c>
      <c r="I16" s="46">
        <v>183.3</v>
      </c>
      <c r="J16" s="46">
        <v>184</v>
      </c>
      <c r="K16" s="46">
        <v>184.5</v>
      </c>
      <c r="L16" s="46">
        <v>185.4</v>
      </c>
      <c r="M16" s="46">
        <v>186.1</v>
      </c>
      <c r="N16" s="46">
        <f t="shared" si="0"/>
        <v>181.5</v>
      </c>
      <c r="O16" s="35">
        <f t="shared" si="1"/>
        <v>0.06451612903225806</v>
      </c>
      <c r="R16" s="38">
        <v>84.3</v>
      </c>
    </row>
    <row r="17" spans="1:18" s="36" customFormat="1" ht="12" customHeight="1">
      <c r="A17" s="34">
        <v>78</v>
      </c>
      <c r="B17" s="46">
        <v>187.2</v>
      </c>
      <c r="C17" s="46">
        <v>188.4</v>
      </c>
      <c r="D17" s="46">
        <v>189.8</v>
      </c>
      <c r="E17" s="46">
        <v>191.5</v>
      </c>
      <c r="F17" s="46">
        <v>193.3</v>
      </c>
      <c r="G17" s="46">
        <v>195.3</v>
      </c>
      <c r="H17" s="46">
        <v>196.7</v>
      </c>
      <c r="I17" s="46">
        <v>197.8</v>
      </c>
      <c r="J17" s="46">
        <v>199.3</v>
      </c>
      <c r="K17" s="46">
        <v>200.9</v>
      </c>
      <c r="L17" s="46">
        <v>202</v>
      </c>
      <c r="M17" s="46">
        <v>202.9</v>
      </c>
      <c r="N17" s="46">
        <f t="shared" si="0"/>
        <v>195.4</v>
      </c>
      <c r="O17" s="35">
        <f t="shared" si="1"/>
        <v>0.07658402203856753</v>
      </c>
      <c r="Q17" s="37">
        <v>58</v>
      </c>
      <c r="R17" s="38">
        <v>86.6</v>
      </c>
    </row>
    <row r="18" spans="1:18" ht="12" customHeight="1">
      <c r="A18" s="30">
        <v>79</v>
      </c>
      <c r="B18" s="31">
        <v>204.7</v>
      </c>
      <c r="C18" s="31">
        <v>207.1</v>
      </c>
      <c r="D18" s="31">
        <v>209.1</v>
      </c>
      <c r="E18" s="31">
        <v>211.5</v>
      </c>
      <c r="F18" s="31">
        <v>214.1</v>
      </c>
      <c r="G18" s="31">
        <v>216.6</v>
      </c>
      <c r="H18" s="31">
        <v>218.9</v>
      </c>
      <c r="I18" s="31">
        <v>221.1</v>
      </c>
      <c r="J18" s="31">
        <v>223.4</v>
      </c>
      <c r="K18" s="31">
        <v>225.4</v>
      </c>
      <c r="L18" s="31">
        <v>227.5</v>
      </c>
      <c r="M18" s="31">
        <v>229.9</v>
      </c>
      <c r="N18" s="31">
        <f t="shared" si="0"/>
        <v>217.4</v>
      </c>
      <c r="O18" s="32">
        <f t="shared" si="1"/>
        <v>0.11258955987717502</v>
      </c>
      <c r="R18" s="33">
        <v>87.3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88.7</v>
      </c>
    </row>
    <row r="20" spans="1:18" s="152" customFormat="1" ht="12" customHeight="1">
      <c r="A20" s="157">
        <v>1980</v>
      </c>
      <c r="B20" s="158">
        <v>233.2</v>
      </c>
      <c r="C20" s="158">
        <v>236.4</v>
      </c>
      <c r="D20" s="158">
        <v>239.8</v>
      </c>
      <c r="E20" s="158">
        <v>242.5</v>
      </c>
      <c r="F20" s="158">
        <v>244.9</v>
      </c>
      <c r="G20" s="158">
        <v>247.6</v>
      </c>
      <c r="H20" s="158">
        <v>247.8</v>
      </c>
      <c r="I20" s="158">
        <v>249.4</v>
      </c>
      <c r="J20" s="158">
        <v>251.7</v>
      </c>
      <c r="K20" s="158">
        <v>253.9</v>
      </c>
      <c r="L20" s="158">
        <v>256.2</v>
      </c>
      <c r="M20" s="158">
        <v>258.4</v>
      </c>
      <c r="N20" s="158">
        <f aca="true" t="shared" si="2" ref="N20:N29">ROUND(SUM(B20:M20)/12,1)</f>
        <v>246.8</v>
      </c>
      <c r="O20" s="156">
        <f>(N20-N18)/N18</f>
        <v>0.13523459061637536</v>
      </c>
      <c r="R20" s="153">
        <v>89.6</v>
      </c>
    </row>
    <row r="21" spans="1:18" ht="12" customHeight="1">
      <c r="A21" s="30">
        <v>81</v>
      </c>
      <c r="B21" s="31">
        <v>260.5</v>
      </c>
      <c r="C21" s="31">
        <v>263.2</v>
      </c>
      <c r="D21" s="31">
        <v>265.1</v>
      </c>
      <c r="E21" s="31">
        <v>266.8</v>
      </c>
      <c r="F21" s="31">
        <v>269</v>
      </c>
      <c r="G21" s="31">
        <v>271.3</v>
      </c>
      <c r="H21" s="31">
        <v>274.4</v>
      </c>
      <c r="I21" s="31">
        <v>276.5</v>
      </c>
      <c r="J21" s="31">
        <v>279.3</v>
      </c>
      <c r="K21" s="31">
        <v>279.9</v>
      </c>
      <c r="L21" s="31">
        <v>280.7</v>
      </c>
      <c r="M21" s="31">
        <v>281.5</v>
      </c>
      <c r="N21" s="31">
        <f t="shared" si="2"/>
        <v>272.4</v>
      </c>
      <c r="O21" s="32">
        <f aca="true" t="shared" si="3" ref="O21:O29">(N21-N20)/N20</f>
        <v>0.1037277147487843</v>
      </c>
      <c r="Q21" s="42">
        <v>62</v>
      </c>
      <c r="R21" s="33">
        <v>90.6</v>
      </c>
    </row>
    <row r="22" spans="1:18" s="36" customFormat="1" ht="12" customHeight="1">
      <c r="A22" s="34">
        <v>82</v>
      </c>
      <c r="B22" s="46">
        <v>282.5</v>
      </c>
      <c r="C22" s="46">
        <v>283.4</v>
      </c>
      <c r="D22" s="46">
        <v>283.1</v>
      </c>
      <c r="E22" s="46">
        <v>284.3</v>
      </c>
      <c r="F22" s="46">
        <v>287.1</v>
      </c>
      <c r="G22" s="46">
        <v>290.6</v>
      </c>
      <c r="H22" s="46">
        <v>292.2</v>
      </c>
      <c r="I22" s="46">
        <v>292.8</v>
      </c>
      <c r="J22" s="46">
        <v>293.3</v>
      </c>
      <c r="K22" s="46">
        <v>294.1</v>
      </c>
      <c r="L22" s="46">
        <v>293.6</v>
      </c>
      <c r="M22" s="46">
        <v>292.4</v>
      </c>
      <c r="N22" s="46">
        <f t="shared" si="2"/>
        <v>289.1</v>
      </c>
      <c r="O22" s="35">
        <f t="shared" si="3"/>
        <v>0.06130690161527183</v>
      </c>
      <c r="R22" s="38">
        <v>91.7</v>
      </c>
    </row>
    <row r="23" spans="1:18" s="36" customFormat="1" ht="12" customHeight="1">
      <c r="A23" s="34">
        <v>83</v>
      </c>
      <c r="B23" s="46">
        <v>293.1</v>
      </c>
      <c r="C23" s="46">
        <v>293.2</v>
      </c>
      <c r="D23" s="46">
        <v>293.4</v>
      </c>
      <c r="E23" s="46">
        <v>295.5</v>
      </c>
      <c r="F23" s="46">
        <v>297.1</v>
      </c>
      <c r="G23" s="46">
        <v>298.1</v>
      </c>
      <c r="H23" s="46">
        <v>299.3</v>
      </c>
      <c r="I23" s="46">
        <v>300.3</v>
      </c>
      <c r="J23" s="46">
        <v>301.8</v>
      </c>
      <c r="K23" s="46">
        <v>302.6</v>
      </c>
      <c r="L23" s="46">
        <v>303.1</v>
      </c>
      <c r="M23" s="46">
        <v>303.5</v>
      </c>
      <c r="N23" s="46">
        <f t="shared" si="2"/>
        <v>298.4</v>
      </c>
      <c r="O23" s="35">
        <f t="shared" si="3"/>
        <v>0.03216879972327898</v>
      </c>
      <c r="Q23" s="37">
        <v>64</v>
      </c>
      <c r="R23" s="38">
        <v>92.9</v>
      </c>
    </row>
    <row r="24" spans="1:18" s="36" customFormat="1" ht="12" customHeight="1">
      <c r="A24" s="34">
        <v>84</v>
      </c>
      <c r="B24" s="46">
        <v>305.2</v>
      </c>
      <c r="C24" s="46">
        <v>306.6</v>
      </c>
      <c r="D24" s="46">
        <v>307.3</v>
      </c>
      <c r="E24" s="46">
        <v>308.8</v>
      </c>
      <c r="F24" s="46">
        <v>309.7</v>
      </c>
      <c r="G24" s="46">
        <v>310.7</v>
      </c>
      <c r="H24" s="46">
        <v>311.7</v>
      </c>
      <c r="I24" s="46">
        <v>313</v>
      </c>
      <c r="J24" s="46">
        <v>314.5</v>
      </c>
      <c r="K24" s="46">
        <v>315.3</v>
      </c>
      <c r="L24" s="46">
        <v>315.3</v>
      </c>
      <c r="M24" s="46">
        <v>315.5</v>
      </c>
      <c r="N24" s="46">
        <f t="shared" si="2"/>
        <v>311.1</v>
      </c>
      <c r="O24" s="35">
        <f t="shared" si="3"/>
        <v>0.04256032171581785</v>
      </c>
      <c r="R24" s="38">
        <v>94.5</v>
      </c>
    </row>
    <row r="25" spans="1:18" s="152" customFormat="1" ht="12" customHeight="1">
      <c r="A25" s="157">
        <v>85</v>
      </c>
      <c r="B25" s="158">
        <v>316.1</v>
      </c>
      <c r="C25" s="158">
        <v>317.4</v>
      </c>
      <c r="D25" s="158">
        <v>318.8</v>
      </c>
      <c r="E25" s="158">
        <v>320.1</v>
      </c>
      <c r="F25" s="158">
        <v>321.3</v>
      </c>
      <c r="G25" s="158">
        <v>322.3</v>
      </c>
      <c r="H25" s="158">
        <v>322.8</v>
      </c>
      <c r="I25" s="158">
        <v>323.5</v>
      </c>
      <c r="J25" s="158">
        <v>324.5</v>
      </c>
      <c r="K25" s="158">
        <v>325.5</v>
      </c>
      <c r="L25" s="158">
        <v>326.6</v>
      </c>
      <c r="M25" s="158">
        <v>327.4</v>
      </c>
      <c r="N25" s="158">
        <f t="shared" si="2"/>
        <v>322.2</v>
      </c>
      <c r="O25" s="156">
        <f t="shared" si="3"/>
        <v>0.0356798457087752</v>
      </c>
      <c r="Q25" s="160">
        <v>66</v>
      </c>
      <c r="R25" s="153">
        <v>97.2</v>
      </c>
    </row>
    <row r="26" spans="1:18" s="36" customFormat="1" ht="12" customHeight="1">
      <c r="A26" s="34">
        <v>86</v>
      </c>
      <c r="B26" s="46">
        <v>328.4</v>
      </c>
      <c r="C26" s="46">
        <v>327.5</v>
      </c>
      <c r="D26" s="46">
        <v>326</v>
      </c>
      <c r="E26" s="46">
        <v>325.3</v>
      </c>
      <c r="F26" s="46">
        <v>326.3</v>
      </c>
      <c r="G26" s="46">
        <v>327.9</v>
      </c>
      <c r="H26" s="46">
        <v>328</v>
      </c>
      <c r="I26" s="46">
        <v>328.6</v>
      </c>
      <c r="J26" s="46">
        <v>330.2</v>
      </c>
      <c r="K26" s="46">
        <v>330.5</v>
      </c>
      <c r="L26" s="46">
        <v>330.8</v>
      </c>
      <c r="M26" s="46">
        <v>331.1</v>
      </c>
      <c r="N26" s="46">
        <f t="shared" si="2"/>
        <v>328.4</v>
      </c>
      <c r="O26" s="35">
        <f t="shared" si="3"/>
        <v>0.019242706393544348</v>
      </c>
      <c r="R26" s="38">
        <v>100</v>
      </c>
    </row>
    <row r="27" spans="1:18" s="36" customFormat="1" ht="12" customHeight="1">
      <c r="A27" s="34">
        <v>87</v>
      </c>
      <c r="B27" s="46">
        <v>333.1</v>
      </c>
      <c r="C27" s="46">
        <v>334.4</v>
      </c>
      <c r="D27" s="46">
        <v>335.9</v>
      </c>
      <c r="E27" s="46">
        <v>337.7</v>
      </c>
      <c r="F27" s="46">
        <v>338.7</v>
      </c>
      <c r="G27" s="46">
        <v>340.1</v>
      </c>
      <c r="H27" s="46">
        <v>340.8</v>
      </c>
      <c r="I27" s="46">
        <v>342.7</v>
      </c>
      <c r="J27" s="46">
        <v>344.4</v>
      </c>
      <c r="K27" s="46">
        <v>345.3</v>
      </c>
      <c r="L27" s="46">
        <v>345.8</v>
      </c>
      <c r="M27" s="46">
        <v>345.7</v>
      </c>
      <c r="N27" s="46">
        <f t="shared" si="2"/>
        <v>340.4</v>
      </c>
      <c r="O27" s="35">
        <f t="shared" si="3"/>
        <v>0.03654080389768575</v>
      </c>
      <c r="Q27" s="37">
        <v>68</v>
      </c>
      <c r="R27" s="38">
        <v>104.2</v>
      </c>
    </row>
    <row r="28" spans="1:18" s="36" customFormat="1" ht="12" customHeight="1">
      <c r="A28" s="34">
        <v>88</v>
      </c>
      <c r="B28" s="46">
        <v>346.7</v>
      </c>
      <c r="C28" s="46">
        <v>347.4</v>
      </c>
      <c r="D28" s="46">
        <v>349</v>
      </c>
      <c r="E28" s="46">
        <v>350.8</v>
      </c>
      <c r="F28" s="46">
        <v>352</v>
      </c>
      <c r="G28" s="46">
        <v>353.5</v>
      </c>
      <c r="H28" s="46">
        <v>354.9</v>
      </c>
      <c r="I28" s="46">
        <v>356.6</v>
      </c>
      <c r="J28" s="46">
        <v>358.9</v>
      </c>
      <c r="K28" s="46">
        <v>360.1</v>
      </c>
      <c r="L28" s="46">
        <v>360.5</v>
      </c>
      <c r="M28" s="46">
        <v>360.9</v>
      </c>
      <c r="N28" s="46">
        <f t="shared" si="2"/>
        <v>354.3</v>
      </c>
      <c r="O28" s="35">
        <f t="shared" si="3"/>
        <v>0.04083431257344311</v>
      </c>
      <c r="R28" s="38">
        <v>109.8</v>
      </c>
    </row>
    <row r="29" spans="1:18" ht="12" customHeight="1">
      <c r="A29" s="30">
        <v>89</v>
      </c>
      <c r="B29" s="31">
        <v>362.7</v>
      </c>
      <c r="C29" s="31">
        <v>364.1</v>
      </c>
      <c r="D29" s="31">
        <v>366.2</v>
      </c>
      <c r="E29" s="31">
        <v>368.8</v>
      </c>
      <c r="F29" s="31">
        <v>370.8</v>
      </c>
      <c r="G29" s="31">
        <v>371.7</v>
      </c>
      <c r="H29" s="31">
        <v>372.7</v>
      </c>
      <c r="I29" s="31">
        <v>373.1</v>
      </c>
      <c r="J29" s="31">
        <v>374.6</v>
      </c>
      <c r="K29" s="31">
        <v>376.2</v>
      </c>
      <c r="L29" s="31">
        <v>377</v>
      </c>
      <c r="M29" s="31">
        <v>377.6</v>
      </c>
      <c r="N29" s="31">
        <f t="shared" si="2"/>
        <v>371.3</v>
      </c>
      <c r="O29" s="32">
        <f t="shared" si="3"/>
        <v>0.047981936212249506</v>
      </c>
      <c r="Q29" s="42">
        <v>70</v>
      </c>
      <c r="R29" s="33">
        <v>116.3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121.3</v>
      </c>
    </row>
    <row r="31" spans="1:18" s="152" customFormat="1" ht="12" customHeight="1">
      <c r="A31" s="157">
        <v>1990</v>
      </c>
      <c r="B31" s="158">
        <v>381.5</v>
      </c>
      <c r="C31" s="158">
        <v>383.3</v>
      </c>
      <c r="D31" s="158">
        <v>385.5</v>
      </c>
      <c r="E31" s="158">
        <v>386.2</v>
      </c>
      <c r="F31" s="158">
        <v>386.9</v>
      </c>
      <c r="G31" s="158">
        <v>389.1</v>
      </c>
      <c r="H31" s="158">
        <v>390.7</v>
      </c>
      <c r="I31" s="158">
        <v>394.1</v>
      </c>
      <c r="J31" s="158">
        <v>397.5</v>
      </c>
      <c r="K31" s="158">
        <v>400</v>
      </c>
      <c r="L31" s="158">
        <v>400.7</v>
      </c>
      <c r="M31" s="158">
        <v>400.9</v>
      </c>
      <c r="N31" s="158">
        <f>ROUND(SUM(B31:M31)/12,1)</f>
        <v>391.4</v>
      </c>
      <c r="O31" s="156">
        <f>(N31-N29)/N29</f>
        <v>0.054134123350390424</v>
      </c>
      <c r="Q31" s="160">
        <v>72</v>
      </c>
      <c r="R31" s="153">
        <v>125.3</v>
      </c>
    </row>
    <row r="32" spans="1:18" ht="12" customHeight="1">
      <c r="A32" s="30">
        <v>91</v>
      </c>
      <c r="B32" s="31">
        <v>403.1</v>
      </c>
      <c r="C32" s="31">
        <v>403.8</v>
      </c>
      <c r="D32" s="31">
        <v>404.3</v>
      </c>
      <c r="E32" s="31">
        <v>405.1</v>
      </c>
      <c r="F32" s="31">
        <v>406.3</v>
      </c>
      <c r="G32" s="31">
        <v>407.3</v>
      </c>
      <c r="H32" s="31">
        <v>408</v>
      </c>
      <c r="I32" s="31">
        <v>409.2</v>
      </c>
      <c r="J32" s="31">
        <v>411.1</v>
      </c>
      <c r="K32" s="31">
        <v>411.5</v>
      </c>
      <c r="L32" s="31">
        <v>412.7</v>
      </c>
      <c r="M32" s="31">
        <v>413</v>
      </c>
      <c r="N32" s="31">
        <f>ROUND(SUM(B32:M32)/12,1)</f>
        <v>408</v>
      </c>
      <c r="O32" s="32">
        <f>(N32-N31)/N31</f>
        <v>0.042411854879918304</v>
      </c>
      <c r="R32" s="33">
        <v>133.1</v>
      </c>
    </row>
    <row r="33" spans="1:18" s="36" customFormat="1" ht="12" customHeight="1">
      <c r="A33" s="34">
        <v>92</v>
      </c>
      <c r="B33" s="46">
        <v>413.8</v>
      </c>
      <c r="C33" s="46">
        <v>415.2</v>
      </c>
      <c r="D33" s="46">
        <v>417.2</v>
      </c>
      <c r="E33" s="46">
        <v>417.9</v>
      </c>
      <c r="F33" s="46">
        <v>418.6</v>
      </c>
      <c r="G33" s="46">
        <v>419.9</v>
      </c>
      <c r="H33" s="46">
        <v>420.8</v>
      </c>
      <c r="I33" s="46">
        <v>422</v>
      </c>
      <c r="J33" s="46">
        <v>423.2</v>
      </c>
      <c r="K33" s="46">
        <v>424.7</v>
      </c>
      <c r="L33" s="46">
        <v>425.3</v>
      </c>
      <c r="M33" s="46">
        <v>425.2</v>
      </c>
      <c r="N33" s="46">
        <v>420.3</v>
      </c>
      <c r="O33" s="35">
        <f>(N33-N32)/N32</f>
        <v>0.03014705882352944</v>
      </c>
      <c r="Q33" s="37">
        <v>74</v>
      </c>
      <c r="R33" s="38">
        <v>147.7</v>
      </c>
    </row>
    <row r="34" spans="1:18" s="36" customFormat="1" ht="12" customHeight="1">
      <c r="A34" s="34">
        <v>93</v>
      </c>
      <c r="B34" s="46">
        <v>427</v>
      </c>
      <c r="C34" s="46">
        <v>428.7</v>
      </c>
      <c r="D34" s="46">
        <v>430.1</v>
      </c>
      <c r="E34" s="46">
        <v>431.2</v>
      </c>
      <c r="F34" s="46">
        <v>432</v>
      </c>
      <c r="G34" s="46">
        <v>432.4</v>
      </c>
      <c r="H34" s="46">
        <v>432.6</v>
      </c>
      <c r="I34" s="46">
        <v>433.9</v>
      </c>
      <c r="J34" s="46">
        <v>434.7</v>
      </c>
      <c r="K34" s="46">
        <v>436.4</v>
      </c>
      <c r="L34" s="46">
        <v>436.9</v>
      </c>
      <c r="M34" s="46">
        <v>436.8</v>
      </c>
      <c r="N34" s="46">
        <v>432.7</v>
      </c>
      <c r="O34" s="35">
        <f>(N34-N33)/N33</f>
        <v>0.029502736140851717</v>
      </c>
      <c r="R34" s="38">
        <v>161.2</v>
      </c>
    </row>
    <row r="35" spans="1:18" s="36" customFormat="1" ht="12" customHeight="1">
      <c r="A35" s="34">
        <v>94</v>
      </c>
      <c r="B35" s="46">
        <v>437.8</v>
      </c>
      <c r="C35" s="46">
        <v>439.3</v>
      </c>
      <c r="D35" s="46">
        <v>441.1</v>
      </c>
      <c r="E35" s="46">
        <v>441.4</v>
      </c>
      <c r="F35" s="46">
        <v>441.9</v>
      </c>
      <c r="G35" s="46">
        <v>443.3</v>
      </c>
      <c r="H35" s="46">
        <v>444.4</v>
      </c>
      <c r="I35" s="46">
        <v>446.4</v>
      </c>
      <c r="J35" s="46">
        <v>447.5</v>
      </c>
      <c r="K35" s="46">
        <v>448</v>
      </c>
      <c r="L35" s="46">
        <v>448.6</v>
      </c>
      <c r="M35" s="46">
        <v>448.4</v>
      </c>
      <c r="N35" s="46">
        <v>444</v>
      </c>
      <c r="O35" s="35">
        <f>(N35-N34)/N34</f>
        <v>0.02611509128726603</v>
      </c>
      <c r="Q35" s="37">
        <v>76</v>
      </c>
      <c r="R35" s="38">
        <v>170.5</v>
      </c>
    </row>
    <row r="36" spans="1:18" s="152" customFormat="1" ht="12" customHeight="1">
      <c r="A36" s="157">
        <v>95</v>
      </c>
      <c r="B36" s="158">
        <v>450.3</v>
      </c>
      <c r="C36" s="159">
        <v>452</v>
      </c>
      <c r="D36" s="159">
        <v>453.5</v>
      </c>
      <c r="E36" s="158">
        <v>455</v>
      </c>
      <c r="F36" s="159">
        <v>455.8</v>
      </c>
      <c r="G36" s="159">
        <v>456.7</v>
      </c>
      <c r="H36" s="158">
        <v>457</v>
      </c>
      <c r="I36" s="159">
        <v>458</v>
      </c>
      <c r="J36" s="159">
        <v>459</v>
      </c>
      <c r="K36" s="158">
        <v>460.3</v>
      </c>
      <c r="L36" s="159">
        <v>460.1</v>
      </c>
      <c r="M36" s="159">
        <v>459.9</v>
      </c>
      <c r="N36" s="159">
        <v>456.5</v>
      </c>
      <c r="O36" s="156">
        <f>(N36-N35)/N35</f>
        <v>0.028153153153153154</v>
      </c>
      <c r="R36" s="153">
        <v>181.5</v>
      </c>
    </row>
    <row r="37" spans="1:18" s="36" customFormat="1" ht="12" customHeight="1">
      <c r="A37" s="34">
        <v>96</v>
      </c>
      <c r="B37" s="46">
        <v>462.5</v>
      </c>
      <c r="C37" s="70">
        <v>464.2</v>
      </c>
      <c r="D37" s="70">
        <v>467.5</v>
      </c>
      <c r="E37" s="46">
        <v>468.2</v>
      </c>
      <c r="F37" s="70">
        <v>469</v>
      </c>
      <c r="G37" s="70">
        <v>469.5</v>
      </c>
      <c r="H37" s="46">
        <v>470.4</v>
      </c>
      <c r="I37" s="70">
        <v>471.1</v>
      </c>
      <c r="J37" s="70">
        <v>472.7</v>
      </c>
      <c r="K37" s="46">
        <v>474.1</v>
      </c>
      <c r="L37" s="70">
        <v>475</v>
      </c>
      <c r="M37" s="70">
        <v>475</v>
      </c>
      <c r="N37" s="70">
        <v>470</v>
      </c>
      <c r="O37" s="35">
        <v>0.03</v>
      </c>
      <c r="Q37" s="37">
        <v>78</v>
      </c>
      <c r="R37" s="38">
        <v>195.4</v>
      </c>
    </row>
    <row r="38" spans="1:18" s="36" customFormat="1" ht="12" customHeight="1">
      <c r="A38" s="34">
        <v>97</v>
      </c>
      <c r="B38" s="46">
        <v>476.7</v>
      </c>
      <c r="C38" s="70">
        <v>478.2</v>
      </c>
      <c r="D38" s="70">
        <v>479.3</v>
      </c>
      <c r="E38" s="46">
        <v>479.7</v>
      </c>
      <c r="F38" s="70">
        <v>479.6</v>
      </c>
      <c r="G38" s="70">
        <v>480.2</v>
      </c>
      <c r="H38" s="46">
        <v>480.7</v>
      </c>
      <c r="I38" s="70">
        <v>481.6</v>
      </c>
      <c r="J38" s="70">
        <v>483</v>
      </c>
      <c r="K38" s="46">
        <v>484.1</v>
      </c>
      <c r="L38" s="70">
        <v>483.9</v>
      </c>
      <c r="M38" s="70">
        <v>483.2</v>
      </c>
      <c r="N38" s="70">
        <v>480.9</v>
      </c>
      <c r="O38" s="35">
        <v>0.023</v>
      </c>
      <c r="Q38" s="44"/>
      <c r="R38" s="38">
        <v>217.4</v>
      </c>
    </row>
    <row r="39" spans="1:18" s="36" customFormat="1" ht="12" customHeight="1">
      <c r="A39" s="34">
        <v>98</v>
      </c>
      <c r="B39" s="46">
        <v>484.2</v>
      </c>
      <c r="C39" s="70">
        <v>484.9</v>
      </c>
      <c r="D39" s="70">
        <v>485.8</v>
      </c>
      <c r="E39" s="46">
        <v>486.8</v>
      </c>
      <c r="F39" s="70">
        <v>487.7</v>
      </c>
      <c r="G39" s="70">
        <v>488.2</v>
      </c>
      <c r="H39" s="46">
        <v>488.8</v>
      </c>
      <c r="I39" s="70">
        <v>489.6</v>
      </c>
      <c r="J39" s="70">
        <v>490.1</v>
      </c>
      <c r="K39" s="46">
        <v>491.3</v>
      </c>
      <c r="L39" s="70">
        <v>491.3</v>
      </c>
      <c r="M39" s="70">
        <v>491</v>
      </c>
      <c r="N39" s="70">
        <v>488.3</v>
      </c>
      <c r="O39" s="35">
        <v>0.015</v>
      </c>
      <c r="Q39" s="37">
        <v>80</v>
      </c>
      <c r="R39" s="38">
        <v>246.8</v>
      </c>
    </row>
    <row r="40" spans="1:18" ht="12" customHeight="1">
      <c r="A40" s="34">
        <v>99</v>
      </c>
      <c r="B40" s="46">
        <v>492.3</v>
      </c>
      <c r="C40" s="70">
        <v>492.9</v>
      </c>
      <c r="D40" s="70">
        <v>494.4</v>
      </c>
      <c r="E40" s="46">
        <v>497.8</v>
      </c>
      <c r="F40" s="70">
        <v>497.7</v>
      </c>
      <c r="G40" s="70">
        <v>497.9</v>
      </c>
      <c r="H40" s="46">
        <v>499.2</v>
      </c>
      <c r="I40" s="70">
        <v>500.7</v>
      </c>
      <c r="J40" s="70">
        <v>502.9</v>
      </c>
      <c r="K40" s="46">
        <v>503.9</v>
      </c>
      <c r="L40" s="70">
        <v>504.1</v>
      </c>
      <c r="M40" s="70">
        <v>504.1</v>
      </c>
      <c r="N40" s="70">
        <v>499</v>
      </c>
      <c r="O40" s="35">
        <v>0.022</v>
      </c>
      <c r="P40" s="36"/>
      <c r="R40" s="33">
        <v>272.4</v>
      </c>
    </row>
    <row r="41" spans="1:18" ht="12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72"/>
      <c r="P41" s="64"/>
      <c r="Q41" s="42">
        <v>82</v>
      </c>
      <c r="R41" s="33">
        <v>289.1</v>
      </c>
    </row>
    <row r="42" spans="1:18" s="152" customFormat="1" ht="12" customHeight="1">
      <c r="A42" s="149">
        <v>2000</v>
      </c>
      <c r="B42" s="149">
        <v>505.8</v>
      </c>
      <c r="C42" s="149">
        <v>508.7</v>
      </c>
      <c r="D42" s="149">
        <v>512.8</v>
      </c>
      <c r="E42" s="149">
        <v>513.2</v>
      </c>
      <c r="F42" s="149">
        <v>513.6</v>
      </c>
      <c r="G42" s="149">
        <v>516.5</v>
      </c>
      <c r="H42" s="149">
        <v>517.5</v>
      </c>
      <c r="I42" s="149">
        <v>517.6</v>
      </c>
      <c r="J42" s="149">
        <v>520.3</v>
      </c>
      <c r="K42" s="149">
        <v>521.2</v>
      </c>
      <c r="L42" s="149">
        <v>521.5</v>
      </c>
      <c r="M42" s="149">
        <v>521.1</v>
      </c>
      <c r="N42" s="149">
        <v>515.8</v>
      </c>
      <c r="O42" s="151">
        <v>0.034</v>
      </c>
      <c r="R42" s="153">
        <v>298.4</v>
      </c>
    </row>
    <row r="43" spans="1:18" ht="12" customHeight="1">
      <c r="A43" s="74" t="s">
        <v>25</v>
      </c>
      <c r="B43" s="10">
        <v>524.5</v>
      </c>
      <c r="C43" s="10">
        <v>526.7</v>
      </c>
      <c r="D43" s="49">
        <v>528</v>
      </c>
      <c r="E43" s="10">
        <v>529.9</v>
      </c>
      <c r="F43" s="10">
        <v>532.2</v>
      </c>
      <c r="G43" s="10">
        <v>533.3</v>
      </c>
      <c r="H43" s="10">
        <v>531.6</v>
      </c>
      <c r="I43" s="10">
        <v>531.8</v>
      </c>
      <c r="J43" s="49">
        <v>534</v>
      </c>
      <c r="K43" s="10">
        <v>532.2</v>
      </c>
      <c r="L43" s="10">
        <v>531.3</v>
      </c>
      <c r="M43" s="10">
        <v>529.2</v>
      </c>
      <c r="N43" s="10">
        <v>530.4</v>
      </c>
      <c r="O43" s="35">
        <v>0.028</v>
      </c>
      <c r="Q43" s="42">
        <v>84</v>
      </c>
      <c r="R43" s="33">
        <v>311.1</v>
      </c>
    </row>
    <row r="44" spans="1:18" s="36" customFormat="1" ht="12" customHeight="1">
      <c r="A44" s="74" t="s">
        <v>26</v>
      </c>
      <c r="B44" s="10">
        <v>530.6</v>
      </c>
      <c r="C44" s="10">
        <v>532.7</v>
      </c>
      <c r="D44" s="10">
        <v>535.5</v>
      </c>
      <c r="E44" s="10">
        <v>538.6</v>
      </c>
      <c r="F44" s="10">
        <v>538.5</v>
      </c>
      <c r="G44" s="10">
        <v>538.9</v>
      </c>
      <c r="H44" s="10">
        <v>539.5</v>
      </c>
      <c r="I44" s="10">
        <v>541.2</v>
      </c>
      <c r="J44" s="10">
        <v>542.1</v>
      </c>
      <c r="K44" s="10">
        <v>543.2</v>
      </c>
      <c r="L44" s="10">
        <v>543.1</v>
      </c>
      <c r="M44" s="10">
        <v>541.9</v>
      </c>
      <c r="N44" s="10">
        <v>538.8</v>
      </c>
      <c r="O44" s="35">
        <v>0.016</v>
      </c>
      <c r="P44"/>
      <c r="R44" s="38">
        <v>322.2</v>
      </c>
    </row>
    <row r="45" spans="1:18" s="36" customFormat="1" ht="12" customHeight="1">
      <c r="A45" s="74" t="s">
        <v>27</v>
      </c>
      <c r="B45" s="10">
        <v>544.2</v>
      </c>
      <c r="C45" s="10">
        <v>548.5</v>
      </c>
      <c r="D45" s="10">
        <v>551.8</v>
      </c>
      <c r="E45" s="10">
        <v>550.5</v>
      </c>
      <c r="F45" s="10">
        <v>549.7</v>
      </c>
      <c r="G45" s="10">
        <v>550.4</v>
      </c>
      <c r="H45" s="10">
        <v>550.9</v>
      </c>
      <c r="I45" s="49">
        <v>553</v>
      </c>
      <c r="J45" s="49">
        <v>554.7</v>
      </c>
      <c r="K45" s="49">
        <v>554.3</v>
      </c>
      <c r="L45" s="49">
        <v>552.7</v>
      </c>
      <c r="M45" s="49">
        <v>552.1</v>
      </c>
      <c r="N45" s="10">
        <v>551.1</v>
      </c>
      <c r="O45" s="35">
        <v>0.023</v>
      </c>
      <c r="P45"/>
      <c r="Q45" s="37">
        <v>86</v>
      </c>
      <c r="R45" s="38">
        <v>328.4</v>
      </c>
    </row>
    <row r="46" spans="1:18" s="36" customFormat="1" ht="12" customHeight="1">
      <c r="A46" s="74" t="s">
        <v>28</v>
      </c>
      <c r="B46" s="10">
        <v>554.9</v>
      </c>
      <c r="C46" s="10">
        <v>557.9</v>
      </c>
      <c r="D46" s="10">
        <v>561.5</v>
      </c>
      <c r="E46" s="10">
        <v>563.2</v>
      </c>
      <c r="F46" s="10">
        <v>566.4</v>
      </c>
      <c r="G46" s="10">
        <v>568.2</v>
      </c>
      <c r="H46" s="10">
        <v>567.5</v>
      </c>
      <c r="I46" s="10">
        <v>567.6</v>
      </c>
      <c r="J46" s="10">
        <v>568.7</v>
      </c>
      <c r="K46" s="10">
        <v>571.9</v>
      </c>
      <c r="L46" s="10">
        <v>572.2</v>
      </c>
      <c r="M46" s="10">
        <v>570.1</v>
      </c>
      <c r="N46" s="10">
        <v>565.8</v>
      </c>
      <c r="O46" s="35">
        <v>0.027</v>
      </c>
      <c r="P46"/>
      <c r="Q46" s="37"/>
      <c r="R46" s="38"/>
    </row>
    <row r="47" spans="1:18" s="36" customFormat="1" ht="12" customHeight="1">
      <c r="A47" s="75" t="s">
        <v>29</v>
      </c>
      <c r="B47" s="47">
        <v>571.2</v>
      </c>
      <c r="C47" s="47">
        <v>574.5</v>
      </c>
      <c r="D47" s="92">
        <v>579</v>
      </c>
      <c r="E47" s="47">
        <v>582.9</v>
      </c>
      <c r="F47" s="47">
        <v>582.4</v>
      </c>
      <c r="G47" s="47">
        <v>582.6</v>
      </c>
      <c r="H47" s="47">
        <v>585.2</v>
      </c>
      <c r="I47" s="47">
        <v>588.2</v>
      </c>
      <c r="J47" s="47">
        <v>595.4</v>
      </c>
      <c r="K47" s="47">
        <v>596.7</v>
      </c>
      <c r="L47" s="92">
        <v>592</v>
      </c>
      <c r="M47" s="47">
        <v>589.4</v>
      </c>
      <c r="N47" s="92">
        <v>585</v>
      </c>
      <c r="O47" s="39">
        <v>0.034</v>
      </c>
      <c r="P47"/>
      <c r="Q47" s="37"/>
      <c r="R47" s="38"/>
    </row>
    <row r="48" spans="1:18" s="36" customFormat="1" ht="12" customHeight="1">
      <c r="A48" s="50" t="s">
        <v>30</v>
      </c>
      <c r="B48" s="10">
        <v>593.9</v>
      </c>
      <c r="C48" s="10">
        <v>595.2</v>
      </c>
      <c r="D48" s="10">
        <v>598.6</v>
      </c>
      <c r="E48" s="10">
        <v>603.5</v>
      </c>
      <c r="F48" s="10">
        <v>606.5</v>
      </c>
      <c r="G48" s="10">
        <v>607.8</v>
      </c>
      <c r="H48" s="10">
        <v>609.6</v>
      </c>
      <c r="I48" s="10">
        <v>610.9</v>
      </c>
      <c r="J48" s="10">
        <v>607.9</v>
      </c>
      <c r="K48" s="10">
        <v>604.6</v>
      </c>
      <c r="L48" s="10">
        <v>603.6</v>
      </c>
      <c r="M48" s="10">
        <v>604.5</v>
      </c>
      <c r="N48" s="10">
        <v>603.9</v>
      </c>
      <c r="O48" s="35">
        <v>0.032</v>
      </c>
      <c r="P48"/>
      <c r="R48" s="38">
        <v>340.4</v>
      </c>
    </row>
    <row r="49" spans="1:18" s="59" customFormat="1" ht="12" customHeight="1">
      <c r="A49" s="50" t="s">
        <v>31</v>
      </c>
      <c r="B49" s="120">
        <v>606.348</v>
      </c>
      <c r="C49" s="120">
        <v>609.594</v>
      </c>
      <c r="D49" s="120">
        <v>615.145</v>
      </c>
      <c r="E49" s="120">
        <v>619.14</v>
      </c>
      <c r="F49" s="120">
        <v>622.921</v>
      </c>
      <c r="G49" s="120">
        <v>624.129</v>
      </c>
      <c r="H49" s="120">
        <v>623.97</v>
      </c>
      <c r="I49" s="120">
        <v>622.827</v>
      </c>
      <c r="J49" s="120">
        <v>624.543</v>
      </c>
      <c r="K49" s="120">
        <v>625.879</v>
      </c>
      <c r="L49" s="120">
        <v>629.598</v>
      </c>
      <c r="M49" s="120">
        <v>629.174</v>
      </c>
      <c r="N49" s="120">
        <f>ROUND(AVERAGE(B49:M49),3)</f>
        <v>621.106</v>
      </c>
      <c r="O49" s="35">
        <v>0.028</v>
      </c>
      <c r="Q49" s="51">
        <v>88</v>
      </c>
      <c r="R49" s="52">
        <v>354.3</v>
      </c>
    </row>
    <row r="50" spans="1:18" s="36" customFormat="1" ht="12" customHeight="1">
      <c r="A50" s="50" t="s">
        <v>32</v>
      </c>
      <c r="B50" s="120">
        <v>632.301</v>
      </c>
      <c r="C50" s="120">
        <v>634.139</v>
      </c>
      <c r="D50" s="120">
        <v>639.636</v>
      </c>
      <c r="E50" s="120">
        <v>643.515</v>
      </c>
      <c r="F50" s="120">
        <v>648.933</v>
      </c>
      <c r="G50" s="120">
        <v>655.474</v>
      </c>
      <c r="H50" s="120">
        <v>658.915</v>
      </c>
      <c r="I50" s="120">
        <v>656.284</v>
      </c>
      <c r="J50" s="120">
        <v>655.376</v>
      </c>
      <c r="K50" s="120">
        <v>648.758</v>
      </c>
      <c r="L50" s="120">
        <v>636.332</v>
      </c>
      <c r="M50" s="120">
        <v>629.751</v>
      </c>
      <c r="N50" s="120">
        <f>ROUND(AVERAGE(B50:M50),3)</f>
        <v>644.951</v>
      </c>
      <c r="O50" s="35">
        <v>0.038</v>
      </c>
      <c r="R50" s="38">
        <v>371.3</v>
      </c>
    </row>
    <row r="51" spans="1:17" s="36" customFormat="1" ht="12" customHeight="1">
      <c r="A51" s="50" t="s">
        <v>33</v>
      </c>
      <c r="B51" s="120">
        <v>632.491</v>
      </c>
      <c r="C51" s="120">
        <v>635.637</v>
      </c>
      <c r="D51" s="120">
        <v>637.182</v>
      </c>
      <c r="E51" s="120">
        <v>638.771</v>
      </c>
      <c r="F51" s="120">
        <v>640.616</v>
      </c>
      <c r="G51" s="120">
        <v>646.121</v>
      </c>
      <c r="H51" s="120">
        <v>645.096</v>
      </c>
      <c r="I51" s="120">
        <v>646.544</v>
      </c>
      <c r="J51" s="120">
        <v>646.948</v>
      </c>
      <c r="K51" s="120">
        <v>647.57</v>
      </c>
      <c r="L51" s="120">
        <v>648.028</v>
      </c>
      <c r="M51" s="120">
        <v>646.887</v>
      </c>
      <c r="N51" s="120">
        <f>ROUND(AVERAGE(B51:M51),3)</f>
        <v>642.658</v>
      </c>
      <c r="O51" s="35">
        <v>-0.004</v>
      </c>
      <c r="Q51" s="37">
        <v>90</v>
      </c>
    </row>
    <row r="52" spans="1:15" s="36" customFormat="1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0"/>
      <c r="O52" s="10"/>
    </row>
    <row r="53" spans="1:18" ht="12" customHeight="1">
      <c r="A53" s="47">
        <v>2010</v>
      </c>
      <c r="B53" s="121">
        <v>649.098</v>
      </c>
      <c r="C53" s="121">
        <v>649.259</v>
      </c>
      <c r="D53" s="121">
        <v>651.925</v>
      </c>
      <c r="E53" s="121">
        <v>653.059</v>
      </c>
      <c r="F53" s="121">
        <v>653.564</v>
      </c>
      <c r="G53" s="121">
        <v>652.926</v>
      </c>
      <c r="H53" s="121">
        <v>653.066</v>
      </c>
      <c r="I53" s="121">
        <v>653.966</v>
      </c>
      <c r="J53" s="121">
        <v>654.346</v>
      </c>
      <c r="K53" s="121">
        <v>655.162</v>
      </c>
      <c r="L53" s="121">
        <v>655.438</v>
      </c>
      <c r="M53" s="121">
        <v>656.563</v>
      </c>
      <c r="N53" s="47">
        <f aca="true" t="shared" si="4" ref="N53:N59">ROUND(AVERAGE(B53:M53),3)</f>
        <v>653.198</v>
      </c>
      <c r="O53" s="26">
        <f>(N53-N51)/N51</f>
        <v>0.016400636108163228</v>
      </c>
      <c r="P53" s="27"/>
      <c r="Q53" s="27"/>
      <c r="R53" s="29">
        <v>298.4</v>
      </c>
    </row>
    <row r="54" spans="1:15" ht="12" customHeight="1">
      <c r="A54" s="84">
        <v>11</v>
      </c>
      <c r="B54" s="120">
        <v>659.692</v>
      </c>
      <c r="C54" s="120">
        <v>662.943</v>
      </c>
      <c r="D54" s="120">
        <v>669.409</v>
      </c>
      <c r="E54" s="120">
        <v>673.717</v>
      </c>
      <c r="F54" s="120">
        <v>676.887</v>
      </c>
      <c r="G54" s="120">
        <v>676.162</v>
      </c>
      <c r="H54" s="120">
        <v>676.762</v>
      </c>
      <c r="I54" s="120">
        <v>678.628</v>
      </c>
      <c r="J54" s="120">
        <v>679.658</v>
      </c>
      <c r="K54" s="120">
        <v>678.258</v>
      </c>
      <c r="L54" s="120">
        <v>677.684</v>
      </c>
      <c r="M54" s="120">
        <v>676.014</v>
      </c>
      <c r="N54" s="120">
        <f t="shared" si="4"/>
        <v>673.818</v>
      </c>
      <c r="O54" s="35">
        <f aca="true" t="shared" si="5" ref="O54:O59">(N54-N53)/N53</f>
        <v>0.03156776352652642</v>
      </c>
    </row>
    <row r="55" spans="1:15" ht="12" customHeight="1">
      <c r="A55" s="84">
        <v>12</v>
      </c>
      <c r="B55" s="120">
        <v>678.988</v>
      </c>
      <c r="C55" s="120">
        <v>681.977</v>
      </c>
      <c r="D55" s="120">
        <v>687.157</v>
      </c>
      <c r="E55" s="120">
        <v>689.232</v>
      </c>
      <c r="F55" s="120">
        <v>688.423</v>
      </c>
      <c r="G55" s="120">
        <v>687.415</v>
      </c>
      <c r="H55" s="120">
        <v>686.294</v>
      </c>
      <c r="I55" s="120">
        <v>690.113</v>
      </c>
      <c r="J55" s="120">
        <v>693.192</v>
      </c>
      <c r="K55" s="120">
        <v>692.923</v>
      </c>
      <c r="L55" s="120">
        <v>689.639</v>
      </c>
      <c r="M55" s="120">
        <v>687.782</v>
      </c>
      <c r="N55" s="120">
        <f t="shared" si="4"/>
        <v>687.761</v>
      </c>
      <c r="O55" s="35">
        <f t="shared" si="5"/>
        <v>0.020692531217628474</v>
      </c>
    </row>
    <row r="56" spans="1:15" ht="12" customHeight="1">
      <c r="A56" s="84">
        <v>13</v>
      </c>
      <c r="B56" s="120">
        <v>689.818</v>
      </c>
      <c r="C56" s="120">
        <v>695.467</v>
      </c>
      <c r="D56" s="120">
        <v>697.284</v>
      </c>
      <c r="E56" s="120">
        <v>696.561</v>
      </c>
      <c r="F56" s="120">
        <v>697.798</v>
      </c>
      <c r="G56" s="120">
        <v>699.473</v>
      </c>
      <c r="H56" s="120">
        <v>699.751</v>
      </c>
      <c r="I56" s="120">
        <v>700.593</v>
      </c>
      <c r="J56" s="120">
        <v>701.406</v>
      </c>
      <c r="K56" s="120">
        <v>699.601</v>
      </c>
      <c r="L56" s="120">
        <v>698.171</v>
      </c>
      <c r="M56" s="120">
        <v>698.11</v>
      </c>
      <c r="N56" s="120">
        <f t="shared" si="4"/>
        <v>697.836</v>
      </c>
      <c r="O56" s="35">
        <f t="shared" si="5"/>
        <v>0.014648984167465219</v>
      </c>
    </row>
    <row r="57" spans="1:15" ht="12" customHeight="1">
      <c r="A57" s="84">
        <v>14</v>
      </c>
      <c r="B57" s="120">
        <v>700.71</v>
      </c>
      <c r="C57" s="120">
        <v>703.3</v>
      </c>
      <c r="D57" s="120">
        <v>707.83</v>
      </c>
      <c r="E57" s="120">
        <v>710.162</v>
      </c>
      <c r="F57" s="120">
        <v>712.642</v>
      </c>
      <c r="G57" s="120">
        <v>713.97</v>
      </c>
      <c r="H57" s="120">
        <v>713.691</v>
      </c>
      <c r="I57" s="120">
        <v>712.498</v>
      </c>
      <c r="J57" s="120">
        <v>713.035</v>
      </c>
      <c r="K57" s="120">
        <v>711.243</v>
      </c>
      <c r="L57" s="120">
        <v>707.402</v>
      </c>
      <c r="M57" s="120">
        <v>703.393</v>
      </c>
      <c r="N57" s="120">
        <f t="shared" si="4"/>
        <v>709.156</v>
      </c>
      <c r="O57" s="35">
        <f t="shared" si="5"/>
        <v>0.016221576416235242</v>
      </c>
    </row>
    <row r="58" spans="1:15" ht="12" customHeight="1">
      <c r="A58" s="47">
        <v>15</v>
      </c>
      <c r="B58" s="121">
        <v>700.083</v>
      </c>
      <c r="C58" s="121">
        <v>703.122</v>
      </c>
      <c r="D58" s="121">
        <v>707.306</v>
      </c>
      <c r="E58" s="121">
        <v>708.746</v>
      </c>
      <c r="F58" s="121">
        <v>712.357</v>
      </c>
      <c r="G58" s="121">
        <v>714.855</v>
      </c>
      <c r="H58" s="121">
        <v>714.902</v>
      </c>
      <c r="I58" s="121">
        <v>713.89</v>
      </c>
      <c r="J58" s="121">
        <v>712.777</v>
      </c>
      <c r="K58" s="121">
        <v>712.458</v>
      </c>
      <c r="L58" s="121">
        <v>710.952</v>
      </c>
      <c r="M58" s="121">
        <v>708.524</v>
      </c>
      <c r="N58" s="121">
        <f t="shared" si="4"/>
        <v>709.998</v>
      </c>
      <c r="O58" s="26">
        <f t="shared" si="5"/>
        <v>0.0011873269069148371</v>
      </c>
    </row>
    <row r="59" spans="1:15" ht="12" customHeight="1">
      <c r="A59" s="132">
        <v>16</v>
      </c>
      <c r="B59" s="176">
        <v>709.695</v>
      </c>
      <c r="C59" s="176">
        <v>710.278</v>
      </c>
      <c r="D59" s="176">
        <v>713.339</v>
      </c>
      <c r="E59" s="176">
        <v>716.719</v>
      </c>
      <c r="F59" s="176">
        <v>719.619</v>
      </c>
      <c r="G59" s="176">
        <v>721.982</v>
      </c>
      <c r="H59" s="176">
        <v>720.816</v>
      </c>
      <c r="I59" s="176">
        <v>721.476</v>
      </c>
      <c r="J59" s="176">
        <v>723.21</v>
      </c>
      <c r="K59" s="176">
        <v>724.113</v>
      </c>
      <c r="L59" s="176">
        <v>722.986</v>
      </c>
      <c r="M59" s="176">
        <v>723.224</v>
      </c>
      <c r="N59" s="176">
        <f t="shared" si="4"/>
        <v>718.955</v>
      </c>
      <c r="O59" s="178">
        <f t="shared" si="5"/>
        <v>0.012615528494446453</v>
      </c>
    </row>
    <row r="60" spans="1:15" ht="12" customHeight="1">
      <c r="A60" s="132">
        <v>17</v>
      </c>
      <c r="B60" s="176">
        <v>727.439</v>
      </c>
      <c r="C60" s="176">
        <v>729.727</v>
      </c>
      <c r="D60" s="176">
        <v>730.32</v>
      </c>
      <c r="E60" s="176">
        <v>732.486</v>
      </c>
      <c r="F60" s="176">
        <v>733.11</v>
      </c>
      <c r="G60" s="176">
        <v>733.775</v>
      </c>
      <c r="H60" s="176">
        <v>733.269</v>
      </c>
      <c r="I60" s="176">
        <v>735.466</v>
      </c>
      <c r="J60" s="176">
        <v>739.359</v>
      </c>
      <c r="K60" s="176">
        <v>738.893</v>
      </c>
      <c r="L60" s="176">
        <v>738.912</v>
      </c>
      <c r="M60" s="176">
        <v>738.143</v>
      </c>
      <c r="N60" s="176">
        <f>ROUND(AVERAGE(B60:M60),3)</f>
        <v>734.242</v>
      </c>
      <c r="O60" s="178">
        <f>(N60-N59)/N59</f>
        <v>0.02126280504343098</v>
      </c>
    </row>
    <row r="61" spans="1:15" ht="12" customHeight="1">
      <c r="A61" s="132">
        <v>18</v>
      </c>
      <c r="B61" s="176">
        <v>742.499</v>
      </c>
      <c r="C61" s="176">
        <v>745.866</v>
      </c>
      <c r="D61" s="176">
        <v>747.554</v>
      </c>
      <c r="E61" s="176">
        <v>750.524</v>
      </c>
      <c r="F61" s="176">
        <v>753.647</v>
      </c>
      <c r="G61" s="176">
        <v>754.848</v>
      </c>
      <c r="H61" s="176">
        <v>754.898</v>
      </c>
      <c r="I61" s="176">
        <v>755.317</v>
      </c>
      <c r="J61" s="176">
        <v>756.194</v>
      </c>
      <c r="K61" s="176">
        <v>757.532</v>
      </c>
      <c r="L61" s="176">
        <v>754.992</v>
      </c>
      <c r="M61" s="176">
        <v>752.584</v>
      </c>
      <c r="N61" s="176">
        <f>ROUND(AVERAGE(B61:M61),3)</f>
        <v>752.205</v>
      </c>
      <c r="O61" s="178">
        <f>(N61-N60)/N60</f>
        <v>0.02446468602994664</v>
      </c>
    </row>
    <row r="62" spans="1:15" ht="12" customHeight="1">
      <c r="A62" s="132">
        <v>19</v>
      </c>
      <c r="B62" s="176">
        <v>754.017</v>
      </c>
      <c r="C62" s="176">
        <v>757.204</v>
      </c>
      <c r="D62" s="176">
        <v>761.477</v>
      </c>
      <c r="E62" s="176">
        <v>765.507</v>
      </c>
      <c r="F62" s="176">
        <v>767.138</v>
      </c>
      <c r="G62" s="176">
        <v>767.291</v>
      </c>
      <c r="H62" s="176">
        <v>768.571</v>
      </c>
      <c r="I62" s="176">
        <v>768.533</v>
      </c>
      <c r="J62" s="176">
        <v>769.136</v>
      </c>
      <c r="K62" s="176">
        <v>770.895</v>
      </c>
      <c r="L62" s="176">
        <v>770.482</v>
      </c>
      <c r="M62" s="176">
        <v>769.781</v>
      </c>
      <c r="N62" s="176">
        <f>ROUND(AVERAGE(B62:M62),3)</f>
        <v>765.836</v>
      </c>
      <c r="O62" s="178">
        <f>(N62-N61)/N61</f>
        <v>0.018121389780711337</v>
      </c>
    </row>
    <row r="63" spans="1:15" ht="12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4"/>
    </row>
    <row r="64" spans="1:20" s="36" customFormat="1" ht="12" customHeight="1">
      <c r="A64" s="47">
        <v>2020</v>
      </c>
      <c r="B64" s="123">
        <v>772.768</v>
      </c>
      <c r="C64" s="123">
        <v>774.886</v>
      </c>
      <c r="D64" s="123">
        <v>773.199</v>
      </c>
      <c r="E64" s="123">
        <v>768.029</v>
      </c>
      <c r="F64" s="123">
        <v>768.044</v>
      </c>
      <c r="G64" s="123">
        <v>772.245</v>
      </c>
      <c r="H64" s="123">
        <v>776.152</v>
      </c>
      <c r="I64" s="123"/>
      <c r="J64" s="123"/>
      <c r="K64" s="123"/>
      <c r="L64" s="123"/>
      <c r="M64" s="124"/>
      <c r="N64" s="150">
        <f>ROUND(AVERAGE(B64:M64),3)</f>
        <v>772.189</v>
      </c>
      <c r="O64" s="39">
        <f>(N64-N62)/N62</f>
        <v>0.008295509743600394</v>
      </c>
      <c r="P64" s="27"/>
      <c r="Q64" s="27"/>
      <c r="R64" s="29"/>
      <c r="T64" s="210"/>
    </row>
    <row r="65" spans="1:18" s="139" customFormat="1" ht="12" customHeight="1">
      <c r="A65" s="13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36"/>
      <c r="N65" s="133"/>
      <c r="O65" s="137"/>
      <c r="R65" s="141"/>
    </row>
    <row r="66" spans="1:15" s="63" customFormat="1" ht="12" customHeight="1">
      <c r="A66" s="53" t="s">
        <v>34</v>
      </c>
      <c r="B66" s="54">
        <f aca="true" t="shared" si="6" ref="B66:G66">(B64-B62)/B62</f>
        <v>0.024868139577754845</v>
      </c>
      <c r="C66" s="54">
        <f t="shared" si="6"/>
        <v>0.02335169914580485</v>
      </c>
      <c r="D66" s="54">
        <f t="shared" si="6"/>
        <v>0.015393767638418468</v>
      </c>
      <c r="E66" s="54">
        <f t="shared" si="6"/>
        <v>0.0032945485802220596</v>
      </c>
      <c r="F66" s="54">
        <f t="shared" si="6"/>
        <v>0.0011810130641422391</v>
      </c>
      <c r="G66" s="54">
        <f t="shared" si="6"/>
        <v>0.006456481308916631</v>
      </c>
      <c r="H66" s="54">
        <f>(H64-H62)/H62</f>
        <v>0.009863760147078172</v>
      </c>
      <c r="I66" s="54"/>
      <c r="J66" s="54"/>
      <c r="K66" s="54"/>
      <c r="L66" s="54"/>
      <c r="M66" s="54"/>
      <c r="N66" s="10"/>
      <c r="O66" s="10"/>
    </row>
    <row r="67" spans="1:15" ht="12" customHeight="1">
      <c r="A67" s="85" t="s">
        <v>35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" customHeight="1">
      <c r="A68" s="8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s="36" customFormat="1" ht="12" customHeight="1">
      <c r="A69" s="86" t="s">
        <v>36</v>
      </c>
      <c r="B69" s="62" t="s">
        <v>37</v>
      </c>
      <c r="C69" s="63"/>
      <c r="D69" s="63"/>
      <c r="E69" s="62"/>
      <c r="F69" s="63"/>
      <c r="G69" s="63"/>
      <c r="H69" s="62"/>
      <c r="I69" s="63"/>
      <c r="J69" s="63"/>
      <c r="K69" s="62"/>
      <c r="L69" s="63"/>
      <c r="M69" s="63"/>
      <c r="N69" s="63"/>
      <c r="O69" s="63"/>
    </row>
    <row r="70" spans="1:15" s="36" customFormat="1" ht="12" customHeight="1">
      <c r="A70" s="61"/>
      <c r="B70" s="62" t="s">
        <v>38</v>
      </c>
      <c r="C70" s="63"/>
      <c r="D70" s="63"/>
      <c r="E70" s="62"/>
      <c r="F70" s="63"/>
      <c r="G70" s="63"/>
      <c r="H70" s="62"/>
      <c r="I70" s="63"/>
      <c r="J70" s="63"/>
      <c r="K70" s="62"/>
      <c r="L70" s="63"/>
      <c r="M70" s="63"/>
      <c r="N70" s="63"/>
      <c r="O70" s="63"/>
    </row>
    <row r="71" spans="1:15" s="36" customFormat="1" ht="12" customHeight="1">
      <c r="A71" s="61"/>
      <c r="B71" s="62" t="s">
        <v>39</v>
      </c>
      <c r="C71" s="63"/>
      <c r="D71" s="63"/>
      <c r="E71" s="62"/>
      <c r="F71" s="63"/>
      <c r="G71" s="63"/>
      <c r="H71" s="62"/>
      <c r="I71" s="63"/>
      <c r="J71" s="63"/>
      <c r="K71" s="62"/>
      <c r="L71" s="63"/>
      <c r="M71" s="63"/>
      <c r="N71" s="63"/>
      <c r="O71" s="63"/>
    </row>
    <row r="72" spans="1:15" s="59" customFormat="1" ht="12" customHeight="1">
      <c r="A72" t="s">
        <v>24</v>
      </c>
      <c r="B72"/>
      <c r="C72" s="63"/>
      <c r="D72" s="63"/>
      <c r="E72"/>
      <c r="F72" s="63"/>
      <c r="G72" s="63"/>
      <c r="H72"/>
      <c r="I72" s="63"/>
      <c r="J72" s="63"/>
      <c r="K72"/>
      <c r="L72" s="63"/>
      <c r="M72" s="63"/>
      <c r="N72" s="63"/>
      <c r="O72" s="63"/>
    </row>
    <row r="73" spans="1:15" s="36" customFormat="1" ht="12" customHeight="1">
      <c r="A73" s="61"/>
      <c r="B73" s="62"/>
      <c r="C73" s="63"/>
      <c r="D73" s="63"/>
      <c r="E73" s="62"/>
      <c r="F73" s="63"/>
      <c r="G73" s="63"/>
      <c r="H73" s="62"/>
      <c r="I73" s="63"/>
      <c r="J73" s="63"/>
      <c r="K73" s="62"/>
      <c r="L73" s="63"/>
      <c r="M73" s="63"/>
      <c r="N73" s="63"/>
      <c r="O73" s="63"/>
    </row>
    <row r="74" spans="1:15" s="36" customFormat="1" ht="12" customHeight="1">
      <c r="A74" s="61"/>
      <c r="B74" s="87"/>
      <c r="C74" s="63"/>
      <c r="D74" s="63"/>
      <c r="E74" s="87"/>
      <c r="F74" s="63"/>
      <c r="G74" s="63"/>
      <c r="H74" s="87"/>
      <c r="I74" s="63"/>
      <c r="J74" s="63"/>
      <c r="K74" s="87"/>
      <c r="L74" s="63"/>
      <c r="M74" s="63"/>
      <c r="N74" s="63"/>
      <c r="O74" s="63"/>
    </row>
    <row r="75" spans="1:15" s="36" customFormat="1" ht="12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="64" customFormat="1" ht="12" customHeight="1"/>
    <row r="77" ht="12" customHeight="1"/>
    <row r="78" ht="12" customHeight="1"/>
    <row r="79" ht="12.75" customHeight="1"/>
    <row r="80" ht="12.75" customHeight="1"/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9"/>
  <ignoredErrors>
    <ignoredError sqref="N64 N53:N62 N9:N52 N63" formulaRange="1"/>
    <ignoredError sqref="A43:A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pane ySplit="7" topLeftCell="A35" activePane="bottomLeft" state="frozen"/>
      <selection pane="topLeft" activeCell="I70" sqref="I70"/>
      <selection pane="bottomLeft" activeCell="H64" sqref="H64"/>
    </sheetView>
  </sheetViews>
  <sheetFormatPr defaultColWidth="9.00390625" defaultRowHeight="12"/>
  <cols>
    <col min="1" max="1" width="8.25390625" style="61" customWidth="1"/>
    <col min="2" max="13" width="8.75390625" style="0" customWidth="1"/>
    <col min="14" max="14" width="10.75390625" style="0" customWidth="1"/>
    <col min="15" max="15" width="12.25390625" style="0" customWidth="1"/>
  </cols>
  <sheetData>
    <row r="1" spans="1:15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16.5">
      <c r="A2" s="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7" s="10" customFormat="1" ht="14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 t="s">
        <v>2</v>
      </c>
    </row>
    <row r="4" spans="1:15" s="10" customFormat="1" ht="12.75">
      <c r="A4" s="12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</row>
    <row r="5" spans="1:15" s="10" customFormat="1" ht="6.75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8" s="165" customFormat="1" ht="12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 t="s">
        <v>4</v>
      </c>
      <c r="O6" s="164" t="s">
        <v>5</v>
      </c>
      <c r="R6" s="166" t="s">
        <v>6</v>
      </c>
    </row>
    <row r="7" spans="1:18" s="170" customFormat="1" ht="12" customHeight="1">
      <c r="A7" s="167" t="s">
        <v>7</v>
      </c>
      <c r="B7" s="168" t="s">
        <v>8</v>
      </c>
      <c r="C7" s="168" t="s">
        <v>9</v>
      </c>
      <c r="D7" s="168" t="s">
        <v>10</v>
      </c>
      <c r="E7" s="168" t="s">
        <v>11</v>
      </c>
      <c r="F7" s="168" t="s">
        <v>12</v>
      </c>
      <c r="G7" s="168" t="s">
        <v>13</v>
      </c>
      <c r="H7" s="168" t="s">
        <v>14</v>
      </c>
      <c r="I7" s="168" t="s">
        <v>15</v>
      </c>
      <c r="J7" s="168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  <c r="O7" s="169" t="s">
        <v>21</v>
      </c>
      <c r="Q7" s="171" t="s">
        <v>22</v>
      </c>
      <c r="R7" s="171" t="s">
        <v>23</v>
      </c>
    </row>
    <row r="8" spans="1:18" s="22" customFormat="1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152" customFormat="1" ht="12" customHeight="1">
      <c r="A9" s="157">
        <v>1970</v>
      </c>
      <c r="B9" s="158">
        <v>113.3</v>
      </c>
      <c r="C9" s="158">
        <v>113.9</v>
      </c>
      <c r="D9" s="158">
        <v>114.5</v>
      </c>
      <c r="E9" s="158">
        <v>115.2</v>
      </c>
      <c r="F9" s="158">
        <v>115.7</v>
      </c>
      <c r="G9" s="158">
        <v>116.3</v>
      </c>
      <c r="H9" s="158">
        <v>116.7</v>
      </c>
      <c r="I9" s="158">
        <v>116.9</v>
      </c>
      <c r="J9" s="158">
        <v>117.5</v>
      </c>
      <c r="K9" s="158">
        <v>118.1</v>
      </c>
      <c r="L9" s="158">
        <v>118.5</v>
      </c>
      <c r="M9" s="158">
        <v>119.1</v>
      </c>
      <c r="N9" s="158">
        <v>116.3</v>
      </c>
      <c r="O9" s="156">
        <v>0.05919854280510018</v>
      </c>
      <c r="Q9" s="160">
        <v>50</v>
      </c>
      <c r="R9" s="153">
        <v>72.1</v>
      </c>
    </row>
    <row r="10" spans="1:18" ht="12" customHeight="1">
      <c r="A10" s="30">
        <v>71</v>
      </c>
      <c r="B10" s="31">
        <v>119.2</v>
      </c>
      <c r="C10" s="31">
        <v>119.4</v>
      </c>
      <c r="D10" s="31">
        <v>119.8</v>
      </c>
      <c r="E10" s="31">
        <v>120.2</v>
      </c>
      <c r="F10" s="31">
        <v>120.8</v>
      </c>
      <c r="G10" s="31">
        <v>121.5</v>
      </c>
      <c r="H10" s="31">
        <v>121.8</v>
      </c>
      <c r="I10" s="31">
        <v>122.1</v>
      </c>
      <c r="J10" s="31">
        <v>122.2</v>
      </c>
      <c r="K10" s="31">
        <v>122.4</v>
      </c>
      <c r="L10" s="31">
        <v>122.6</v>
      </c>
      <c r="M10" s="31">
        <v>123.1</v>
      </c>
      <c r="N10" s="31">
        <v>121.3</v>
      </c>
      <c r="O10" s="32">
        <v>0.04299226139294927</v>
      </c>
      <c r="R10" s="33">
        <v>77.8</v>
      </c>
    </row>
    <row r="11" spans="1:18" s="36" customFormat="1" ht="12" customHeight="1">
      <c r="A11" s="34">
        <v>72</v>
      </c>
      <c r="B11" s="46">
        <v>123.2</v>
      </c>
      <c r="C11" s="46">
        <v>123.8</v>
      </c>
      <c r="D11" s="46">
        <v>124</v>
      </c>
      <c r="E11" s="46">
        <v>124.3</v>
      </c>
      <c r="F11" s="46">
        <v>124.7</v>
      </c>
      <c r="G11" s="46">
        <v>125</v>
      </c>
      <c r="H11" s="46">
        <v>125.5</v>
      </c>
      <c r="I11" s="46">
        <v>125.7</v>
      </c>
      <c r="J11" s="46">
        <v>126.2</v>
      </c>
      <c r="K11" s="46">
        <v>126.6</v>
      </c>
      <c r="L11" s="46">
        <v>126.9</v>
      </c>
      <c r="M11" s="46">
        <v>127.3</v>
      </c>
      <c r="N11" s="46">
        <v>125.3</v>
      </c>
      <c r="O11" s="35">
        <v>0.03297609233305853</v>
      </c>
      <c r="Q11" s="37">
        <v>52</v>
      </c>
      <c r="R11" s="38">
        <v>79.5</v>
      </c>
    </row>
    <row r="12" spans="1:18" s="36" customFormat="1" ht="12" customHeight="1">
      <c r="A12" s="34">
        <v>73</v>
      </c>
      <c r="B12" s="46">
        <v>127.7</v>
      </c>
      <c r="C12" s="46">
        <v>128.6</v>
      </c>
      <c r="D12" s="46">
        <v>129.8</v>
      </c>
      <c r="E12" s="46">
        <v>130.7</v>
      </c>
      <c r="F12" s="46">
        <v>131.5</v>
      </c>
      <c r="G12" s="46">
        <v>132.4</v>
      </c>
      <c r="H12" s="46">
        <v>132.7</v>
      </c>
      <c r="I12" s="46">
        <v>135.1</v>
      </c>
      <c r="J12" s="46">
        <v>135.5</v>
      </c>
      <c r="K12" s="46">
        <v>136.6</v>
      </c>
      <c r="L12" s="46">
        <v>137.6</v>
      </c>
      <c r="M12" s="46">
        <v>138.5</v>
      </c>
      <c r="N12" s="46">
        <v>133.1</v>
      </c>
      <c r="O12" s="35">
        <v>0.0622505985634477</v>
      </c>
      <c r="R12" s="38">
        <v>80.1</v>
      </c>
    </row>
    <row r="13" spans="1:18" s="36" customFormat="1" ht="12" customHeight="1">
      <c r="A13" s="34">
        <v>74</v>
      </c>
      <c r="B13" s="46">
        <v>139.7</v>
      </c>
      <c r="C13" s="46">
        <v>141.5</v>
      </c>
      <c r="D13" s="46">
        <v>143.1</v>
      </c>
      <c r="E13" s="46">
        <v>143.9</v>
      </c>
      <c r="F13" s="46">
        <v>145.5</v>
      </c>
      <c r="G13" s="46">
        <v>146.9</v>
      </c>
      <c r="H13" s="46">
        <v>148</v>
      </c>
      <c r="I13" s="46">
        <v>149.9</v>
      </c>
      <c r="J13" s="46">
        <v>151.7</v>
      </c>
      <c r="K13" s="46">
        <v>153</v>
      </c>
      <c r="L13" s="46">
        <v>154.3</v>
      </c>
      <c r="M13" s="46">
        <v>155.4</v>
      </c>
      <c r="N13" s="46">
        <v>147.7</v>
      </c>
      <c r="O13" s="35">
        <v>0.10969196093163032</v>
      </c>
      <c r="Q13" s="37">
        <v>54</v>
      </c>
      <c r="R13" s="38">
        <v>80.5</v>
      </c>
    </row>
    <row r="14" spans="1:18" s="152" customFormat="1" ht="12" customHeight="1">
      <c r="A14" s="157">
        <v>75</v>
      </c>
      <c r="B14" s="158">
        <v>156.1</v>
      </c>
      <c r="C14" s="158">
        <v>157.2</v>
      </c>
      <c r="D14" s="158">
        <v>157.8</v>
      </c>
      <c r="E14" s="158">
        <v>158.6</v>
      </c>
      <c r="F14" s="158">
        <v>159.3</v>
      </c>
      <c r="G14" s="158">
        <v>160.6</v>
      </c>
      <c r="H14" s="158">
        <v>162.3</v>
      </c>
      <c r="I14" s="158">
        <v>162.8</v>
      </c>
      <c r="J14" s="158">
        <v>163.6</v>
      </c>
      <c r="K14" s="158">
        <v>164.6</v>
      </c>
      <c r="L14" s="158">
        <v>165.6</v>
      </c>
      <c r="M14" s="158">
        <v>166.3</v>
      </c>
      <c r="N14" s="158">
        <v>161.2</v>
      </c>
      <c r="O14" s="156">
        <v>0.09140148950575491</v>
      </c>
      <c r="R14" s="153">
        <v>80.2</v>
      </c>
    </row>
    <row r="15" spans="1:18" s="36" customFormat="1" ht="12" customHeight="1">
      <c r="A15" s="34">
        <v>76</v>
      </c>
      <c r="B15" s="46">
        <v>166.7</v>
      </c>
      <c r="C15" s="46">
        <v>167.1</v>
      </c>
      <c r="D15" s="46">
        <v>167.5</v>
      </c>
      <c r="E15" s="46">
        <v>168.2</v>
      </c>
      <c r="F15" s="46">
        <v>169.2</v>
      </c>
      <c r="G15" s="46">
        <v>170.1</v>
      </c>
      <c r="H15" s="46">
        <v>171.1</v>
      </c>
      <c r="I15" s="46">
        <v>171.9</v>
      </c>
      <c r="J15" s="46">
        <v>172.6</v>
      </c>
      <c r="K15" s="46">
        <v>173.3</v>
      </c>
      <c r="L15" s="46">
        <v>173.8</v>
      </c>
      <c r="M15" s="46">
        <v>174.3</v>
      </c>
      <c r="N15" s="46">
        <v>170.5</v>
      </c>
      <c r="O15" s="35">
        <v>0.057692307692307765</v>
      </c>
      <c r="Q15" s="37">
        <v>56</v>
      </c>
      <c r="R15" s="38">
        <v>81.4</v>
      </c>
    </row>
    <row r="16" spans="1:18" s="36" customFormat="1" ht="12" customHeight="1">
      <c r="A16" s="34">
        <v>77</v>
      </c>
      <c r="B16" s="46">
        <v>175.3</v>
      </c>
      <c r="C16" s="70">
        <v>177.1</v>
      </c>
      <c r="D16" s="70">
        <v>178.2</v>
      </c>
      <c r="E16" s="46">
        <v>179.6</v>
      </c>
      <c r="F16" s="70">
        <v>180.6</v>
      </c>
      <c r="G16" s="70">
        <v>181.8</v>
      </c>
      <c r="H16" s="46">
        <v>182.6</v>
      </c>
      <c r="I16" s="70">
        <v>183.3</v>
      </c>
      <c r="J16" s="70">
        <v>184</v>
      </c>
      <c r="K16" s="46">
        <v>184.5</v>
      </c>
      <c r="L16" s="70">
        <v>185.4</v>
      </c>
      <c r="M16" s="70">
        <v>186.1</v>
      </c>
      <c r="N16" s="46">
        <v>181.5</v>
      </c>
      <c r="O16" s="35">
        <v>0.06451612903225806</v>
      </c>
      <c r="R16" s="38">
        <v>84.3</v>
      </c>
    </row>
    <row r="17" spans="1:18" s="36" customFormat="1" ht="12" customHeight="1">
      <c r="A17" s="34">
        <v>78</v>
      </c>
      <c r="B17" s="46">
        <v>187.1</v>
      </c>
      <c r="C17" s="46">
        <v>188.4</v>
      </c>
      <c r="D17" s="46">
        <v>189.7</v>
      </c>
      <c r="E17" s="46">
        <v>191.4</v>
      </c>
      <c r="F17" s="46">
        <v>193.3</v>
      </c>
      <c r="G17" s="46">
        <v>195.3</v>
      </c>
      <c r="H17" s="46">
        <v>196.7</v>
      </c>
      <c r="I17" s="46">
        <v>197.7</v>
      </c>
      <c r="J17" s="46">
        <v>199.1</v>
      </c>
      <c r="K17" s="46">
        <v>200.7</v>
      </c>
      <c r="L17" s="46">
        <v>201.8</v>
      </c>
      <c r="M17" s="46">
        <v>202.9</v>
      </c>
      <c r="N17" s="46">
        <v>195.3</v>
      </c>
      <c r="O17" s="35">
        <v>0.07603305785123973</v>
      </c>
      <c r="Q17" s="37">
        <v>58</v>
      </c>
      <c r="R17" s="38">
        <v>86.6</v>
      </c>
    </row>
    <row r="18" spans="1:18" ht="12" customHeight="1">
      <c r="A18" s="30">
        <v>79</v>
      </c>
      <c r="B18" s="31">
        <v>204.7</v>
      </c>
      <c r="C18" s="31">
        <v>207.1</v>
      </c>
      <c r="D18" s="31">
        <v>209.3</v>
      </c>
      <c r="E18" s="31">
        <v>211.8</v>
      </c>
      <c r="F18" s="31">
        <v>214.3</v>
      </c>
      <c r="G18" s="31">
        <v>216.9</v>
      </c>
      <c r="H18" s="31">
        <v>219.4</v>
      </c>
      <c r="I18" s="31">
        <v>221.5</v>
      </c>
      <c r="J18" s="31">
        <v>223.7</v>
      </c>
      <c r="K18" s="31">
        <v>225.6</v>
      </c>
      <c r="L18" s="31">
        <v>227.6</v>
      </c>
      <c r="M18" s="31">
        <v>230</v>
      </c>
      <c r="N18" s="31">
        <v>217.7</v>
      </c>
      <c r="O18" s="32">
        <v>0.11469534050179199</v>
      </c>
      <c r="R18" s="33">
        <v>87.3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88.7</v>
      </c>
    </row>
    <row r="20" spans="1:18" s="152" customFormat="1" ht="12" customHeight="1">
      <c r="A20" s="157">
        <v>1980</v>
      </c>
      <c r="B20" s="158">
        <v>233.3</v>
      </c>
      <c r="C20" s="158">
        <v>236.5</v>
      </c>
      <c r="D20" s="158">
        <v>239.9</v>
      </c>
      <c r="E20" s="158">
        <v>242.6</v>
      </c>
      <c r="F20" s="158">
        <v>245.1</v>
      </c>
      <c r="G20" s="158">
        <v>247.8</v>
      </c>
      <c r="H20" s="158">
        <v>248</v>
      </c>
      <c r="I20" s="158">
        <v>249.6</v>
      </c>
      <c r="J20" s="158">
        <v>251.9</v>
      </c>
      <c r="K20" s="158">
        <v>254.1</v>
      </c>
      <c r="L20" s="158">
        <v>256.4</v>
      </c>
      <c r="M20" s="158">
        <v>258.7</v>
      </c>
      <c r="N20" s="158">
        <v>247</v>
      </c>
      <c r="O20" s="156">
        <v>0.13458888378502532</v>
      </c>
      <c r="R20" s="153">
        <v>89.6</v>
      </c>
    </row>
    <row r="21" spans="1:18" ht="12" customHeight="1">
      <c r="A21" s="30">
        <v>81</v>
      </c>
      <c r="B21" s="31">
        <v>260.7</v>
      </c>
      <c r="C21" s="31">
        <v>263.5</v>
      </c>
      <c r="D21" s="31">
        <v>265.2</v>
      </c>
      <c r="E21" s="31">
        <v>266.8</v>
      </c>
      <c r="F21" s="31">
        <v>269.1</v>
      </c>
      <c r="G21" s="31">
        <v>271.4</v>
      </c>
      <c r="H21" s="31">
        <v>274.6</v>
      </c>
      <c r="I21" s="31">
        <v>276.5</v>
      </c>
      <c r="J21" s="31">
        <v>279.1</v>
      </c>
      <c r="K21" s="31">
        <v>279.7</v>
      </c>
      <c r="L21" s="31">
        <v>280.4</v>
      </c>
      <c r="M21" s="31">
        <v>281.1</v>
      </c>
      <c r="N21" s="31">
        <v>272.3</v>
      </c>
      <c r="O21" s="32">
        <v>0.1024291497975709</v>
      </c>
      <c r="Q21" s="42">
        <v>62</v>
      </c>
      <c r="R21" s="33">
        <v>90.6</v>
      </c>
    </row>
    <row r="22" spans="1:18" s="36" customFormat="1" ht="12" customHeight="1">
      <c r="A22" s="34">
        <v>82</v>
      </c>
      <c r="B22" s="46">
        <v>282.1</v>
      </c>
      <c r="C22" s="46">
        <v>282.9</v>
      </c>
      <c r="D22" s="46">
        <v>282.5</v>
      </c>
      <c r="E22" s="46">
        <v>283.7</v>
      </c>
      <c r="F22" s="46">
        <v>286.5</v>
      </c>
      <c r="G22" s="46">
        <v>290.1</v>
      </c>
      <c r="H22" s="46">
        <v>291.8</v>
      </c>
      <c r="I22" s="46">
        <v>292.4</v>
      </c>
      <c r="J22" s="46">
        <v>292.8</v>
      </c>
      <c r="K22" s="46">
        <v>293.6</v>
      </c>
      <c r="L22" s="46">
        <v>293.2</v>
      </c>
      <c r="M22" s="46">
        <v>292</v>
      </c>
      <c r="N22" s="46">
        <v>288.6</v>
      </c>
      <c r="O22" s="35">
        <v>0.059860448035255275</v>
      </c>
      <c r="R22" s="38">
        <v>91.7</v>
      </c>
    </row>
    <row r="23" spans="1:18" s="36" customFormat="1" ht="12" customHeight="1">
      <c r="A23" s="34">
        <v>83</v>
      </c>
      <c r="B23" s="46">
        <v>292.1</v>
      </c>
      <c r="C23" s="46">
        <v>292.3</v>
      </c>
      <c r="D23" s="46">
        <v>293</v>
      </c>
      <c r="E23" s="46">
        <v>294.9</v>
      </c>
      <c r="F23" s="46">
        <v>296.3</v>
      </c>
      <c r="G23" s="46">
        <v>297.2</v>
      </c>
      <c r="H23" s="46">
        <v>298.2</v>
      </c>
      <c r="I23" s="46">
        <v>299.5</v>
      </c>
      <c r="J23" s="46">
        <v>300.8</v>
      </c>
      <c r="K23" s="46">
        <v>301.3</v>
      </c>
      <c r="L23" s="46">
        <v>301.4</v>
      </c>
      <c r="M23" s="46">
        <v>301.5</v>
      </c>
      <c r="N23" s="46">
        <v>297.4</v>
      </c>
      <c r="O23" s="35">
        <v>0.030492030492030333</v>
      </c>
      <c r="Q23" s="37">
        <v>64</v>
      </c>
      <c r="R23" s="38">
        <v>92.9</v>
      </c>
    </row>
    <row r="24" spans="1:18" s="36" customFormat="1" ht="12" customHeight="1">
      <c r="A24" s="34">
        <v>84</v>
      </c>
      <c r="B24" s="46">
        <v>302.7</v>
      </c>
      <c r="C24" s="46">
        <v>303.3</v>
      </c>
      <c r="D24" s="46">
        <v>303.3</v>
      </c>
      <c r="E24" s="46">
        <v>304.1</v>
      </c>
      <c r="F24" s="46">
        <v>305.4</v>
      </c>
      <c r="G24" s="46">
        <v>306.2</v>
      </c>
      <c r="H24" s="46">
        <v>307.5</v>
      </c>
      <c r="I24" s="46">
        <v>310.3</v>
      </c>
      <c r="J24" s="46">
        <v>312.1</v>
      </c>
      <c r="K24" s="46">
        <v>312.2</v>
      </c>
      <c r="L24" s="46">
        <v>311.9</v>
      </c>
      <c r="M24" s="46">
        <v>312.2</v>
      </c>
      <c r="N24" s="46">
        <v>307.6</v>
      </c>
      <c r="O24" s="35">
        <v>0.03429724277067937</v>
      </c>
      <c r="R24" s="38">
        <v>94.5</v>
      </c>
    </row>
    <row r="25" spans="1:18" s="27" customFormat="1" ht="12" customHeight="1">
      <c r="A25" s="23">
        <v>85</v>
      </c>
      <c r="B25" s="25">
        <v>312.6</v>
      </c>
      <c r="C25" s="25">
        <v>313.9</v>
      </c>
      <c r="D25" s="25">
        <v>315.3</v>
      </c>
      <c r="E25" s="25">
        <v>316.7</v>
      </c>
      <c r="F25" s="25">
        <v>317.8</v>
      </c>
      <c r="G25" s="25">
        <v>318.7</v>
      </c>
      <c r="H25" s="25">
        <v>319.1</v>
      </c>
      <c r="I25" s="25">
        <v>319.6</v>
      </c>
      <c r="J25" s="25">
        <v>320.5</v>
      </c>
      <c r="K25" s="25">
        <v>321.3</v>
      </c>
      <c r="L25" s="25">
        <v>322.6</v>
      </c>
      <c r="M25" s="25">
        <v>323.4</v>
      </c>
      <c r="N25" s="25">
        <v>318.5</v>
      </c>
      <c r="O25" s="39">
        <v>0.03543563068920669</v>
      </c>
      <c r="Q25" s="28">
        <v>66</v>
      </c>
      <c r="R25" s="29">
        <v>97.2</v>
      </c>
    </row>
    <row r="26" spans="1:18" s="36" customFormat="1" ht="12" customHeight="1">
      <c r="A26" s="34">
        <v>86</v>
      </c>
      <c r="B26" s="46">
        <v>324.3</v>
      </c>
      <c r="C26" s="46">
        <v>323.2</v>
      </c>
      <c r="D26" s="46">
        <v>321.4</v>
      </c>
      <c r="E26" s="46">
        <v>320.4</v>
      </c>
      <c r="F26" s="46">
        <v>321.4</v>
      </c>
      <c r="G26" s="46">
        <v>323</v>
      </c>
      <c r="H26" s="46">
        <v>322.9</v>
      </c>
      <c r="I26" s="46">
        <v>323.4</v>
      </c>
      <c r="J26" s="46">
        <v>324.9</v>
      </c>
      <c r="K26" s="46">
        <v>325</v>
      </c>
      <c r="L26" s="46">
        <v>325.4</v>
      </c>
      <c r="M26" s="46">
        <v>325.7</v>
      </c>
      <c r="N26" s="46">
        <v>323.4</v>
      </c>
      <c r="O26" s="35">
        <v>0.015384615384615313</v>
      </c>
      <c r="R26" s="38">
        <v>100</v>
      </c>
    </row>
    <row r="27" spans="1:18" s="36" customFormat="1" ht="12" customHeight="1">
      <c r="A27" s="34">
        <v>87</v>
      </c>
      <c r="B27" s="46">
        <v>327.7</v>
      </c>
      <c r="C27" s="46">
        <v>329</v>
      </c>
      <c r="D27" s="46">
        <v>330.5</v>
      </c>
      <c r="E27" s="46">
        <v>332.3</v>
      </c>
      <c r="F27" s="46">
        <v>333.4</v>
      </c>
      <c r="G27" s="46">
        <v>334.9</v>
      </c>
      <c r="H27" s="46">
        <v>335.6</v>
      </c>
      <c r="I27" s="46">
        <v>337.4</v>
      </c>
      <c r="J27" s="46">
        <v>339.1</v>
      </c>
      <c r="K27" s="46">
        <v>340</v>
      </c>
      <c r="L27" s="46">
        <v>340.4</v>
      </c>
      <c r="M27" s="46">
        <v>340.2</v>
      </c>
      <c r="N27" s="46">
        <v>335</v>
      </c>
      <c r="O27" s="35">
        <v>0.035868893011750225</v>
      </c>
      <c r="Q27" s="37">
        <v>68</v>
      </c>
      <c r="R27" s="38">
        <v>104.2</v>
      </c>
    </row>
    <row r="28" spans="1:18" s="36" customFormat="1" ht="12" customHeight="1">
      <c r="A28" s="34">
        <v>88</v>
      </c>
      <c r="B28" s="46">
        <v>341</v>
      </c>
      <c r="C28" s="46">
        <v>341.6</v>
      </c>
      <c r="D28" s="46">
        <v>343</v>
      </c>
      <c r="E28" s="46">
        <v>344.7</v>
      </c>
      <c r="F28" s="46">
        <v>346.1</v>
      </c>
      <c r="G28" s="46">
        <v>347.6</v>
      </c>
      <c r="H28" s="46">
        <v>349.1</v>
      </c>
      <c r="I28" s="46">
        <v>350.7</v>
      </c>
      <c r="J28" s="46">
        <v>353</v>
      </c>
      <c r="K28" s="46">
        <v>354.2</v>
      </c>
      <c r="L28" s="46">
        <v>354.6</v>
      </c>
      <c r="M28" s="46">
        <v>355</v>
      </c>
      <c r="N28" s="46">
        <v>348.4</v>
      </c>
      <c r="O28" s="35">
        <v>0.03999999999999993</v>
      </c>
      <c r="R28" s="38">
        <v>109.8</v>
      </c>
    </row>
    <row r="29" spans="1:18" ht="12" customHeight="1">
      <c r="A29" s="30">
        <v>89</v>
      </c>
      <c r="B29" s="31">
        <v>356.7</v>
      </c>
      <c r="C29" s="31">
        <v>358</v>
      </c>
      <c r="D29" s="31">
        <v>360</v>
      </c>
      <c r="E29" s="31">
        <v>362.9</v>
      </c>
      <c r="F29" s="31">
        <v>364.9</v>
      </c>
      <c r="G29" s="31">
        <v>365.9</v>
      </c>
      <c r="H29" s="31">
        <v>366.8</v>
      </c>
      <c r="I29" s="31">
        <v>367</v>
      </c>
      <c r="J29" s="31">
        <v>368.3</v>
      </c>
      <c r="K29" s="31">
        <v>369.8</v>
      </c>
      <c r="L29" s="31">
        <v>370.6</v>
      </c>
      <c r="M29" s="31">
        <v>371.1</v>
      </c>
      <c r="N29" s="31">
        <v>365.2</v>
      </c>
      <c r="O29" s="32">
        <v>0.04822043628013781</v>
      </c>
      <c r="Q29" s="42">
        <v>70</v>
      </c>
      <c r="R29" s="33">
        <v>116.3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121.3</v>
      </c>
    </row>
    <row r="31" spans="1:18" s="27" customFormat="1" ht="12" customHeight="1">
      <c r="A31" s="23">
        <v>1990</v>
      </c>
      <c r="B31" s="25">
        <v>375</v>
      </c>
      <c r="C31" s="25">
        <v>376.6</v>
      </c>
      <c r="D31" s="25">
        <v>378.5</v>
      </c>
      <c r="E31" s="25">
        <v>379.2</v>
      </c>
      <c r="F31" s="25">
        <v>379.9</v>
      </c>
      <c r="G31" s="25">
        <v>382.1</v>
      </c>
      <c r="H31" s="25">
        <v>383.4</v>
      </c>
      <c r="I31" s="25">
        <v>386.9</v>
      </c>
      <c r="J31" s="25">
        <v>390.5</v>
      </c>
      <c r="K31" s="25">
        <v>393</v>
      </c>
      <c r="L31" s="25">
        <v>393.8</v>
      </c>
      <c r="M31" s="25">
        <v>393.8</v>
      </c>
      <c r="N31" s="25">
        <v>384.4</v>
      </c>
      <c r="O31" s="39">
        <v>0.05257393209200435</v>
      </c>
      <c r="Q31" s="28">
        <v>72</v>
      </c>
      <c r="R31" s="29">
        <v>125.3</v>
      </c>
    </row>
    <row r="32" spans="1:18" ht="12" customHeight="1">
      <c r="A32" s="30">
        <v>91</v>
      </c>
      <c r="B32" s="31">
        <v>395.4</v>
      </c>
      <c r="C32" s="31">
        <v>395.7</v>
      </c>
      <c r="D32" s="31">
        <v>396.1</v>
      </c>
      <c r="E32" s="31">
        <v>397.1</v>
      </c>
      <c r="F32" s="31">
        <v>398.5</v>
      </c>
      <c r="G32" s="31">
        <v>399.6</v>
      </c>
      <c r="H32" s="31">
        <v>400</v>
      </c>
      <c r="I32" s="31">
        <v>401</v>
      </c>
      <c r="J32" s="31">
        <v>402.8</v>
      </c>
      <c r="K32" s="31">
        <v>403.2</v>
      </c>
      <c r="L32" s="31">
        <v>404.5</v>
      </c>
      <c r="M32" s="31">
        <v>404.7</v>
      </c>
      <c r="N32" s="31">
        <v>399.9</v>
      </c>
      <c r="O32" s="32">
        <v>0.040322580645161296</v>
      </c>
      <c r="R32" s="33">
        <v>133.1</v>
      </c>
    </row>
    <row r="33" spans="1:18" s="36" customFormat="1" ht="12" customHeight="1">
      <c r="A33" s="34">
        <v>92</v>
      </c>
      <c r="B33" s="46">
        <v>405.2</v>
      </c>
      <c r="C33" s="46">
        <v>406.2</v>
      </c>
      <c r="D33" s="46">
        <v>408.1</v>
      </c>
      <c r="E33" s="46">
        <v>408.9</v>
      </c>
      <c r="F33" s="46">
        <v>409.9</v>
      </c>
      <c r="G33" s="46">
        <v>411.4</v>
      </c>
      <c r="H33" s="46">
        <v>412.1</v>
      </c>
      <c r="I33" s="46">
        <v>413.3</v>
      </c>
      <c r="J33" s="46">
        <v>414.5</v>
      </c>
      <c r="K33" s="46">
        <v>415.8</v>
      </c>
      <c r="L33" s="46">
        <v>416.5</v>
      </c>
      <c r="M33" s="46">
        <v>416.3</v>
      </c>
      <c r="N33" s="46">
        <v>411.5</v>
      </c>
      <c r="O33" s="35">
        <v>0.029007251812953296</v>
      </c>
      <c r="Q33" s="37">
        <v>74</v>
      </c>
      <c r="R33" s="38">
        <v>147.7</v>
      </c>
    </row>
    <row r="34" spans="1:18" s="36" customFormat="1" ht="12" customHeight="1">
      <c r="A34" s="34">
        <v>93</v>
      </c>
      <c r="B34" s="46">
        <v>417.8</v>
      </c>
      <c r="C34" s="46">
        <v>419.2</v>
      </c>
      <c r="D34" s="46">
        <v>420.4</v>
      </c>
      <c r="E34" s="46">
        <v>421.6</v>
      </c>
      <c r="F34" s="46">
        <v>422.6</v>
      </c>
      <c r="G34" s="46">
        <v>423.1</v>
      </c>
      <c r="H34" s="46">
        <v>423.2</v>
      </c>
      <c r="I34" s="46">
        <v>424.2</v>
      </c>
      <c r="J34" s="46">
        <v>424.9</v>
      </c>
      <c r="K34" s="46">
        <v>426.7</v>
      </c>
      <c r="L34" s="46">
        <v>427.1</v>
      </c>
      <c r="M34" s="46">
        <v>426.8</v>
      </c>
      <c r="N34" s="46">
        <v>423.1</v>
      </c>
      <c r="O34" s="35">
        <v>0.028189550425273446</v>
      </c>
      <c r="R34" s="38">
        <v>161.2</v>
      </c>
    </row>
    <row r="35" spans="1:18" s="36" customFormat="1" ht="12" customHeight="1">
      <c r="A35" s="34">
        <v>94</v>
      </c>
      <c r="B35" s="46">
        <v>427.7</v>
      </c>
      <c r="C35" s="46">
        <v>428.8</v>
      </c>
      <c r="D35" s="46">
        <v>430.2</v>
      </c>
      <c r="E35" s="46">
        <v>430.9</v>
      </c>
      <c r="F35" s="46">
        <v>431.7</v>
      </c>
      <c r="G35" s="46">
        <v>433.2</v>
      </c>
      <c r="H35" s="46">
        <v>434.3</v>
      </c>
      <c r="I35" s="46">
        <v>436.4</v>
      </c>
      <c r="J35" s="46">
        <v>437.5</v>
      </c>
      <c r="K35" s="46">
        <v>437.8</v>
      </c>
      <c r="L35" s="46">
        <v>438.6</v>
      </c>
      <c r="M35" s="46">
        <v>438.6</v>
      </c>
      <c r="N35" s="46">
        <v>433.8</v>
      </c>
      <c r="O35" s="35">
        <v>0.025289529662018407</v>
      </c>
      <c r="Q35" s="37">
        <v>76</v>
      </c>
      <c r="R35" s="38">
        <v>170.5</v>
      </c>
    </row>
    <row r="36" spans="1:18" s="152" customFormat="1" ht="12" customHeight="1">
      <c r="A36" s="157">
        <v>95</v>
      </c>
      <c r="B36" s="158">
        <v>440.2</v>
      </c>
      <c r="C36" s="158">
        <v>441.7</v>
      </c>
      <c r="D36" s="158">
        <v>443</v>
      </c>
      <c r="E36" s="158">
        <v>444.6</v>
      </c>
      <c r="F36" s="158">
        <v>445.6</v>
      </c>
      <c r="G36" s="158">
        <v>446.5</v>
      </c>
      <c r="H36" s="158">
        <v>446.5</v>
      </c>
      <c r="I36" s="158">
        <v>447.4</v>
      </c>
      <c r="J36" s="158">
        <v>448.5</v>
      </c>
      <c r="K36" s="158">
        <v>449.6</v>
      </c>
      <c r="L36" s="158">
        <v>449.5</v>
      </c>
      <c r="M36" s="158">
        <v>449.5</v>
      </c>
      <c r="N36" s="159">
        <v>446.1</v>
      </c>
      <c r="O36" s="156">
        <v>0.0282895296620184</v>
      </c>
      <c r="R36" s="153">
        <v>181.5</v>
      </c>
    </row>
    <row r="37" spans="1:18" s="36" customFormat="1" ht="12" customHeight="1">
      <c r="A37" s="34">
        <v>96</v>
      </c>
      <c r="B37" s="46">
        <v>451.9</v>
      </c>
      <c r="C37" s="46">
        <v>453.2</v>
      </c>
      <c r="D37" s="46">
        <v>455.6</v>
      </c>
      <c r="E37" s="46">
        <v>457.6</v>
      </c>
      <c r="F37" s="46">
        <v>458.7</v>
      </c>
      <c r="G37" s="46">
        <v>459.1</v>
      </c>
      <c r="H37" s="46">
        <v>459.7</v>
      </c>
      <c r="I37" s="46">
        <v>460.2</v>
      </c>
      <c r="J37" s="46">
        <v>461.9</v>
      </c>
      <c r="K37" s="46">
        <v>463.2</v>
      </c>
      <c r="L37" s="46">
        <v>464.2</v>
      </c>
      <c r="M37" s="46">
        <v>464.3</v>
      </c>
      <c r="N37" s="70">
        <v>459.1</v>
      </c>
      <c r="O37" s="35">
        <v>0.029</v>
      </c>
      <c r="Q37" s="37">
        <v>78</v>
      </c>
      <c r="R37" s="38">
        <v>195.3</v>
      </c>
    </row>
    <row r="38" spans="1:18" s="36" customFormat="1" ht="12" customHeight="1">
      <c r="A38" s="34">
        <v>97</v>
      </c>
      <c r="B38" s="46">
        <v>465.3</v>
      </c>
      <c r="C38" s="46">
        <v>467.1</v>
      </c>
      <c r="D38" s="46">
        <v>467.8</v>
      </c>
      <c r="E38" s="46">
        <v>468.3</v>
      </c>
      <c r="F38" s="46">
        <v>468.3</v>
      </c>
      <c r="G38" s="46">
        <v>468.8</v>
      </c>
      <c r="H38" s="46">
        <v>469</v>
      </c>
      <c r="I38" s="46">
        <v>470</v>
      </c>
      <c r="J38" s="46">
        <v>471.5</v>
      </c>
      <c r="K38" s="46">
        <v>472.3</v>
      </c>
      <c r="L38" s="46">
        <v>472.2</v>
      </c>
      <c r="M38" s="46">
        <v>471.3</v>
      </c>
      <c r="N38" s="70">
        <v>469.3</v>
      </c>
      <c r="O38" s="35">
        <v>0.022</v>
      </c>
      <c r="Q38" s="44"/>
      <c r="R38" s="38">
        <v>217.7</v>
      </c>
    </row>
    <row r="39" spans="1:18" s="36" customFormat="1" ht="12" customHeight="1">
      <c r="A39" s="34">
        <v>98</v>
      </c>
      <c r="B39" s="46">
        <v>471.5</v>
      </c>
      <c r="C39" s="46">
        <v>472.2</v>
      </c>
      <c r="D39" s="46">
        <v>472.7</v>
      </c>
      <c r="E39" s="46">
        <v>473.9</v>
      </c>
      <c r="F39" s="46">
        <v>475.2</v>
      </c>
      <c r="G39" s="46">
        <v>475.6</v>
      </c>
      <c r="H39" s="46">
        <v>476</v>
      </c>
      <c r="I39" s="46">
        <v>476.5</v>
      </c>
      <c r="J39" s="46">
        <v>477.2</v>
      </c>
      <c r="K39" s="46">
        <v>478.4</v>
      </c>
      <c r="L39" s="46">
        <v>478.6</v>
      </c>
      <c r="M39" s="46">
        <v>478.6</v>
      </c>
      <c r="N39" s="70">
        <v>475.6</v>
      </c>
      <c r="O39" s="35">
        <v>0.013</v>
      </c>
      <c r="Q39" s="37">
        <v>80</v>
      </c>
      <c r="R39" s="38">
        <v>247</v>
      </c>
    </row>
    <row r="40" spans="1:18" ht="12" customHeight="1">
      <c r="A40" s="34">
        <v>99</v>
      </c>
      <c r="B40" s="46">
        <v>479.7</v>
      </c>
      <c r="C40" s="46">
        <v>479.8</v>
      </c>
      <c r="D40" s="46">
        <v>480.9</v>
      </c>
      <c r="E40" s="46">
        <v>484.7</v>
      </c>
      <c r="F40" s="46">
        <v>484.9</v>
      </c>
      <c r="G40" s="46">
        <v>485</v>
      </c>
      <c r="H40" s="46">
        <v>486.3</v>
      </c>
      <c r="I40" s="46">
        <v>487.8</v>
      </c>
      <c r="J40" s="46">
        <v>490.5</v>
      </c>
      <c r="K40" s="46">
        <v>491.5</v>
      </c>
      <c r="L40" s="46">
        <v>491.7</v>
      </c>
      <c r="M40" s="46">
        <v>491.8</v>
      </c>
      <c r="N40" s="70">
        <v>486.2</v>
      </c>
      <c r="O40" s="35">
        <v>0.022</v>
      </c>
      <c r="R40" s="33">
        <v>272.3</v>
      </c>
    </row>
    <row r="41" spans="1:18" ht="12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72"/>
      <c r="Q41" s="42">
        <v>82</v>
      </c>
      <c r="R41" s="33">
        <v>288.6</v>
      </c>
    </row>
    <row r="42" spans="1:18" s="152" customFormat="1" ht="12" customHeight="1">
      <c r="A42" s="149">
        <v>2000</v>
      </c>
      <c r="B42" s="149">
        <v>493.2</v>
      </c>
      <c r="C42" s="149">
        <v>495.9</v>
      </c>
      <c r="D42" s="155">
        <v>500</v>
      </c>
      <c r="E42" s="149">
        <v>500.4</v>
      </c>
      <c r="F42" s="149">
        <v>501.1</v>
      </c>
      <c r="G42" s="149">
        <v>504.1</v>
      </c>
      <c r="H42" s="149">
        <v>504.7</v>
      </c>
      <c r="I42" s="149">
        <v>504.2</v>
      </c>
      <c r="J42" s="149">
        <v>507.6</v>
      </c>
      <c r="K42" s="149">
        <v>508.2</v>
      </c>
      <c r="L42" s="155">
        <v>509</v>
      </c>
      <c r="M42" s="149">
        <v>508.5</v>
      </c>
      <c r="N42" s="149">
        <v>503.1</v>
      </c>
      <c r="O42" s="151">
        <v>0.035</v>
      </c>
      <c r="R42" s="153">
        <v>297.4</v>
      </c>
    </row>
    <row r="43" spans="1:18" ht="12" customHeight="1">
      <c r="A43" s="74" t="s">
        <v>25</v>
      </c>
      <c r="B43" s="10">
        <v>511.6</v>
      </c>
      <c r="C43" s="10">
        <v>513.4</v>
      </c>
      <c r="D43" s="10">
        <v>514.2</v>
      </c>
      <c r="E43" s="10">
        <v>516.7</v>
      </c>
      <c r="F43" s="10">
        <v>519.4</v>
      </c>
      <c r="G43" s="49">
        <v>520</v>
      </c>
      <c r="H43" s="10">
        <v>517.8</v>
      </c>
      <c r="I43" s="10">
        <v>517.6</v>
      </c>
      <c r="J43" s="10">
        <v>520.6</v>
      </c>
      <c r="K43" s="10">
        <v>518.3</v>
      </c>
      <c r="L43" s="10">
        <v>517.3</v>
      </c>
      <c r="M43" s="49">
        <v>515</v>
      </c>
      <c r="N43" s="10">
        <v>516.8</v>
      </c>
      <c r="O43" s="35">
        <v>0.027</v>
      </c>
      <c r="Q43" s="42">
        <v>84</v>
      </c>
      <c r="R43" s="33">
        <v>307.6</v>
      </c>
    </row>
    <row r="44" spans="1:18" s="36" customFormat="1" ht="12" customHeight="1">
      <c r="A44" s="74" t="s">
        <v>26</v>
      </c>
      <c r="B44" s="10">
        <v>515.9</v>
      </c>
      <c r="C44" s="10">
        <v>517.5</v>
      </c>
      <c r="D44" s="10">
        <v>520.2</v>
      </c>
      <c r="E44" s="10">
        <v>523.7</v>
      </c>
      <c r="F44" s="10">
        <v>523.6</v>
      </c>
      <c r="G44" s="49">
        <v>524</v>
      </c>
      <c r="H44" s="10">
        <v>524.5</v>
      </c>
      <c r="I44" s="49">
        <v>526</v>
      </c>
      <c r="J44" s="10">
        <v>527.3</v>
      </c>
      <c r="K44" s="10">
        <v>528.2</v>
      </c>
      <c r="L44" s="10">
        <v>528.4</v>
      </c>
      <c r="M44" s="10">
        <v>527.2</v>
      </c>
      <c r="N44" s="10">
        <v>523.9</v>
      </c>
      <c r="O44" s="35">
        <v>0.014</v>
      </c>
      <c r="R44" s="38">
        <v>318.5</v>
      </c>
    </row>
    <row r="45" spans="1:18" s="36" customFormat="1" ht="12" customHeight="1">
      <c r="A45" s="74" t="s">
        <v>27</v>
      </c>
      <c r="B45" s="10">
        <v>529.2</v>
      </c>
      <c r="C45" s="10">
        <v>533.7</v>
      </c>
      <c r="D45" s="10">
        <v>537.1</v>
      </c>
      <c r="E45" s="10">
        <v>535.5</v>
      </c>
      <c r="F45" s="10">
        <v>534.3</v>
      </c>
      <c r="G45" s="10">
        <v>534.8</v>
      </c>
      <c r="H45" s="49">
        <v>535</v>
      </c>
      <c r="I45" s="49">
        <v>537.1</v>
      </c>
      <c r="J45" s="49">
        <v>539.2</v>
      </c>
      <c r="K45" s="49">
        <v>538.2</v>
      </c>
      <c r="L45" s="49">
        <v>536.7</v>
      </c>
      <c r="M45" s="49">
        <v>536</v>
      </c>
      <c r="N45" s="10">
        <v>535.6</v>
      </c>
      <c r="O45" s="35">
        <v>0.022</v>
      </c>
      <c r="Q45" s="37">
        <v>86</v>
      </c>
      <c r="R45" s="38">
        <v>323.4</v>
      </c>
    </row>
    <row r="46" spans="1:18" s="36" customFormat="1" ht="12" customHeight="1">
      <c r="A46" s="74" t="s">
        <v>28</v>
      </c>
      <c r="B46" s="10">
        <v>538.7</v>
      </c>
      <c r="C46" s="10">
        <v>541.7</v>
      </c>
      <c r="D46" s="10">
        <v>544.8</v>
      </c>
      <c r="E46" s="10">
        <v>546.5</v>
      </c>
      <c r="F46" s="10">
        <v>550.2</v>
      </c>
      <c r="G46" s="10">
        <v>551.9</v>
      </c>
      <c r="H46" s="10">
        <v>550.8</v>
      </c>
      <c r="I46" s="49">
        <v>551</v>
      </c>
      <c r="J46" s="49">
        <v>552.4</v>
      </c>
      <c r="K46" s="49">
        <v>555.7</v>
      </c>
      <c r="L46" s="49">
        <v>556.3</v>
      </c>
      <c r="M46" s="49">
        <v>554.2</v>
      </c>
      <c r="N46" s="10">
        <v>549.5</v>
      </c>
      <c r="O46" s="35">
        <v>0.026</v>
      </c>
      <c r="Q46" s="37"/>
      <c r="R46" s="38"/>
    </row>
    <row r="47" spans="1:18" s="36" customFormat="1" ht="12" customHeight="1">
      <c r="A47" s="154" t="s">
        <v>29</v>
      </c>
      <c r="B47" s="149">
        <v>554.9</v>
      </c>
      <c r="C47" s="149">
        <v>557.9</v>
      </c>
      <c r="D47" s="155">
        <v>561.9</v>
      </c>
      <c r="E47" s="149">
        <v>566.4</v>
      </c>
      <c r="F47" s="155">
        <v>566</v>
      </c>
      <c r="G47" s="149">
        <v>566.2</v>
      </c>
      <c r="H47" s="149">
        <v>568.8</v>
      </c>
      <c r="I47" s="149">
        <v>572.3</v>
      </c>
      <c r="J47" s="149">
        <v>580.9</v>
      </c>
      <c r="K47" s="149">
        <v>581.5</v>
      </c>
      <c r="L47" s="155">
        <v>576.1</v>
      </c>
      <c r="M47" s="149">
        <v>573.3</v>
      </c>
      <c r="N47" s="149">
        <v>568.9</v>
      </c>
      <c r="O47" s="156">
        <v>0.035</v>
      </c>
      <c r="P47" s="152"/>
      <c r="Q47" s="152"/>
      <c r="R47" s="153">
        <v>335</v>
      </c>
    </row>
    <row r="48" spans="1:18" s="59" customFormat="1" ht="12" customHeight="1">
      <c r="A48" s="50" t="s">
        <v>30</v>
      </c>
      <c r="B48" s="10">
        <v>577.7</v>
      </c>
      <c r="C48" s="10">
        <v>578.6</v>
      </c>
      <c r="D48" s="10">
        <v>581.8</v>
      </c>
      <c r="E48" s="10">
        <v>587.3</v>
      </c>
      <c r="F48" s="10">
        <v>590.5</v>
      </c>
      <c r="G48" s="10">
        <v>591.7</v>
      </c>
      <c r="H48" s="10">
        <v>593.2</v>
      </c>
      <c r="I48" s="10">
        <v>594.6</v>
      </c>
      <c r="J48" s="49">
        <v>591</v>
      </c>
      <c r="K48" s="49">
        <v>586.7</v>
      </c>
      <c r="L48" s="49">
        <v>586.1</v>
      </c>
      <c r="M48" s="49">
        <v>587.3</v>
      </c>
      <c r="N48" s="10">
        <v>587.2</v>
      </c>
      <c r="O48" s="35">
        <v>0.032</v>
      </c>
      <c r="Q48" s="51">
        <v>88</v>
      </c>
      <c r="R48" s="52">
        <v>348.4</v>
      </c>
    </row>
    <row r="49" spans="1:18" s="36" customFormat="1" ht="12" customHeight="1">
      <c r="A49" s="50" t="s">
        <v>31</v>
      </c>
      <c r="B49" s="120">
        <v>588.467</v>
      </c>
      <c r="C49" s="120">
        <v>591.403</v>
      </c>
      <c r="D49" s="120">
        <v>597.561</v>
      </c>
      <c r="E49" s="120">
        <v>602.083</v>
      </c>
      <c r="F49" s="120">
        <v>606.643</v>
      </c>
      <c r="G49" s="120">
        <v>607.374</v>
      </c>
      <c r="H49" s="120">
        <v>606.759</v>
      </c>
      <c r="I49" s="120">
        <v>605.267</v>
      </c>
      <c r="J49" s="120">
        <v>607.324</v>
      </c>
      <c r="K49" s="120">
        <v>608.662</v>
      </c>
      <c r="L49" s="120">
        <v>613.287</v>
      </c>
      <c r="M49" s="120">
        <v>612.948</v>
      </c>
      <c r="N49" s="120">
        <f>ROUND(AVERAGE(B49:M49),3)</f>
        <v>603.982</v>
      </c>
      <c r="O49" s="35">
        <v>0.029</v>
      </c>
      <c r="R49" s="38">
        <v>365.2</v>
      </c>
    </row>
    <row r="50" spans="1:17" s="36" customFormat="1" ht="12" customHeight="1">
      <c r="A50" s="50" t="s">
        <v>32</v>
      </c>
      <c r="B50" s="120">
        <v>615.828</v>
      </c>
      <c r="C50" s="120">
        <v>617.345</v>
      </c>
      <c r="D50" s="120">
        <v>622.985</v>
      </c>
      <c r="E50" s="120">
        <v>627.606</v>
      </c>
      <c r="F50" s="120">
        <v>633.83</v>
      </c>
      <c r="G50" s="120">
        <v>641.082</v>
      </c>
      <c r="H50" s="120">
        <v>644.303</v>
      </c>
      <c r="I50" s="120">
        <v>641.155</v>
      </c>
      <c r="J50" s="120">
        <v>640.226</v>
      </c>
      <c r="K50" s="120">
        <v>632.025</v>
      </c>
      <c r="L50" s="120">
        <v>617.472</v>
      </c>
      <c r="M50" s="120">
        <v>610.075</v>
      </c>
      <c r="N50" s="120">
        <f>ROUND(AVERAGE(B50:M50),3)</f>
        <v>628.661</v>
      </c>
      <c r="O50" s="35">
        <v>0.041</v>
      </c>
      <c r="Q50" s="37">
        <v>90</v>
      </c>
    </row>
    <row r="51" spans="1:15" s="36" customFormat="1" ht="12" customHeight="1">
      <c r="A51" s="50" t="s">
        <v>33</v>
      </c>
      <c r="B51" s="120">
        <v>612.719</v>
      </c>
      <c r="C51" s="120">
        <v>615.719</v>
      </c>
      <c r="D51" s="120">
        <v>617.239</v>
      </c>
      <c r="E51" s="120">
        <v>619.344</v>
      </c>
      <c r="F51" s="120">
        <v>621.875</v>
      </c>
      <c r="G51" s="120">
        <v>628.422</v>
      </c>
      <c r="H51" s="120">
        <v>627.093</v>
      </c>
      <c r="I51" s="120">
        <v>628.97</v>
      </c>
      <c r="J51" s="120">
        <v>629.462</v>
      </c>
      <c r="K51" s="120">
        <v>630.14</v>
      </c>
      <c r="L51" s="120">
        <v>631.491</v>
      </c>
      <c r="M51" s="120">
        <v>630.6</v>
      </c>
      <c r="N51" s="120">
        <f>ROUND(AVERAGE(B51:M51),3)</f>
        <v>624.423</v>
      </c>
      <c r="O51" s="35">
        <v>-0.006</v>
      </c>
    </row>
    <row r="52" spans="1:15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20"/>
      <c r="O52" s="10"/>
    </row>
    <row r="53" spans="1:18" ht="12" customHeight="1">
      <c r="A53" s="149">
        <v>2010</v>
      </c>
      <c r="B53" s="150">
        <v>633.176</v>
      </c>
      <c r="C53" s="150">
        <v>633.105</v>
      </c>
      <c r="D53" s="150">
        <v>636.025</v>
      </c>
      <c r="E53" s="150">
        <v>637.316</v>
      </c>
      <c r="F53" s="150">
        <v>637.809</v>
      </c>
      <c r="G53" s="150">
        <v>636.962</v>
      </c>
      <c r="H53" s="150">
        <v>637.138</v>
      </c>
      <c r="I53" s="150">
        <v>638.052</v>
      </c>
      <c r="J53" s="150">
        <v>638.353</v>
      </c>
      <c r="K53" s="150">
        <v>639.296</v>
      </c>
      <c r="L53" s="150">
        <v>639.673</v>
      </c>
      <c r="M53" s="150">
        <v>641.2</v>
      </c>
      <c r="N53" s="150">
        <f aca="true" t="shared" si="0" ref="N53:N58">ROUND(AVERAGE(B53:M53),3)</f>
        <v>637.342</v>
      </c>
      <c r="O53" s="151">
        <f>(N53-N51)/N51</f>
        <v>0.020689500546904875</v>
      </c>
      <c r="P53" s="152"/>
      <c r="Q53" s="152"/>
      <c r="R53" s="153"/>
    </row>
    <row r="54" spans="1:15" s="59" customFormat="1" ht="12" customHeight="1">
      <c r="A54" s="84">
        <v>11</v>
      </c>
      <c r="B54" s="120">
        <v>644.591</v>
      </c>
      <c r="C54" s="120">
        <v>647.969</v>
      </c>
      <c r="D54" s="120">
        <v>655.385</v>
      </c>
      <c r="E54" s="120">
        <v>660.503</v>
      </c>
      <c r="F54" s="120">
        <v>664.113</v>
      </c>
      <c r="G54" s="120">
        <v>662.826</v>
      </c>
      <c r="H54" s="120">
        <v>663.314</v>
      </c>
      <c r="I54" s="120">
        <v>665.221</v>
      </c>
      <c r="J54" s="120">
        <v>666.299</v>
      </c>
      <c r="K54" s="120">
        <v>664.376</v>
      </c>
      <c r="L54" s="120">
        <v>663.692</v>
      </c>
      <c r="M54" s="120">
        <v>661.766</v>
      </c>
      <c r="N54" s="120">
        <f t="shared" si="0"/>
        <v>660.005</v>
      </c>
      <c r="O54" s="35">
        <f aca="true" t="shared" si="1" ref="O54:O59">(N54-N53)/N53</f>
        <v>0.035558616880732814</v>
      </c>
    </row>
    <row r="55" spans="1:15" s="59" customFormat="1" ht="12" customHeight="1">
      <c r="A55" s="84">
        <v>12</v>
      </c>
      <c r="B55" s="120">
        <v>664.891</v>
      </c>
      <c r="C55" s="120">
        <v>668.171</v>
      </c>
      <c r="D55" s="120">
        <v>674.09</v>
      </c>
      <c r="E55" s="120">
        <v>676.199</v>
      </c>
      <c r="F55" s="120">
        <v>674.973</v>
      </c>
      <c r="G55" s="120">
        <v>673.291</v>
      </c>
      <c r="H55" s="120">
        <v>671.899</v>
      </c>
      <c r="I55" s="120">
        <v>676.329</v>
      </c>
      <c r="J55" s="120">
        <v>679.69</v>
      </c>
      <c r="K55" s="120">
        <v>679.066</v>
      </c>
      <c r="L55" s="120">
        <v>674.958</v>
      </c>
      <c r="M55" s="120">
        <v>672.854</v>
      </c>
      <c r="N55" s="120">
        <f t="shared" si="0"/>
        <v>673.868</v>
      </c>
      <c r="O55" s="35">
        <f t="shared" si="1"/>
        <v>0.021004386330406674</v>
      </c>
    </row>
    <row r="56" spans="1:15" s="59" customFormat="1" ht="12" customHeight="1">
      <c r="A56" s="84">
        <v>13</v>
      </c>
      <c r="B56" s="120">
        <v>674.734</v>
      </c>
      <c r="C56" s="120">
        <v>681.158</v>
      </c>
      <c r="D56" s="120">
        <v>683.084</v>
      </c>
      <c r="E56" s="120">
        <v>681.969</v>
      </c>
      <c r="F56" s="120">
        <v>683.309</v>
      </c>
      <c r="G56" s="120">
        <v>685.104</v>
      </c>
      <c r="H56" s="120">
        <v>685.35</v>
      </c>
      <c r="I56" s="120">
        <v>686.169</v>
      </c>
      <c r="J56" s="120">
        <v>686.7</v>
      </c>
      <c r="K56" s="120">
        <v>684.311</v>
      </c>
      <c r="L56" s="120">
        <v>682.517</v>
      </c>
      <c r="M56" s="120">
        <v>682.639</v>
      </c>
      <c r="N56" s="120">
        <f t="shared" si="0"/>
        <v>683.087</v>
      </c>
      <c r="O56" s="35">
        <f t="shared" si="1"/>
        <v>0.013680720853342104</v>
      </c>
    </row>
    <row r="57" spans="1:15" s="59" customFormat="1" ht="12" customHeight="1">
      <c r="A57" s="84">
        <v>14</v>
      </c>
      <c r="B57" s="120">
        <v>685.22</v>
      </c>
      <c r="C57" s="10">
        <v>687.695</v>
      </c>
      <c r="D57" s="10">
        <v>692.725</v>
      </c>
      <c r="E57" s="10">
        <v>695.356</v>
      </c>
      <c r="F57" s="10">
        <v>697.657</v>
      </c>
      <c r="G57" s="10">
        <v>699.107</v>
      </c>
      <c r="H57" s="120">
        <v>698.58</v>
      </c>
      <c r="I57" s="120">
        <v>697.105</v>
      </c>
      <c r="J57" s="120">
        <v>697.521</v>
      </c>
      <c r="K57" s="120">
        <v>694.717</v>
      </c>
      <c r="L57" s="120">
        <v>689.72</v>
      </c>
      <c r="M57" s="120">
        <v>684.828</v>
      </c>
      <c r="N57" s="120">
        <f t="shared" si="0"/>
        <v>693.353</v>
      </c>
      <c r="O57" s="35">
        <f t="shared" si="1"/>
        <v>0.01502883234492819</v>
      </c>
    </row>
    <row r="58" spans="1:15" s="59" customFormat="1" ht="12" customHeight="1">
      <c r="A58" s="47">
        <v>15</v>
      </c>
      <c r="B58" s="121">
        <v>680.018</v>
      </c>
      <c r="C58" s="121">
        <v>683.374</v>
      </c>
      <c r="D58" s="121">
        <v>688.243</v>
      </c>
      <c r="E58" s="121">
        <v>689.626</v>
      </c>
      <c r="F58" s="121">
        <v>693.763</v>
      </c>
      <c r="G58" s="121">
        <v>696.431</v>
      </c>
      <c r="H58" s="121">
        <v>696.436</v>
      </c>
      <c r="I58" s="121">
        <v>695.127</v>
      </c>
      <c r="J58" s="121">
        <v>693.025</v>
      </c>
      <c r="K58" s="121">
        <v>692.167</v>
      </c>
      <c r="L58" s="121">
        <v>690.227</v>
      </c>
      <c r="M58" s="121">
        <v>687.456</v>
      </c>
      <c r="N58" s="121">
        <f t="shared" si="0"/>
        <v>690.491</v>
      </c>
      <c r="O58" s="26">
        <f t="shared" si="1"/>
        <v>-0.004127767529670985</v>
      </c>
    </row>
    <row r="59" spans="1:15" s="139" customFormat="1" ht="12" customHeight="1">
      <c r="A59" s="132">
        <v>16</v>
      </c>
      <c r="B59" s="176">
        <v>688.259</v>
      </c>
      <c r="C59" s="176">
        <v>687.995</v>
      </c>
      <c r="D59" s="176">
        <v>691.681</v>
      </c>
      <c r="E59" s="176">
        <v>695.341</v>
      </c>
      <c r="F59" s="176">
        <v>698.314</v>
      </c>
      <c r="G59" s="176">
        <v>700.855</v>
      </c>
      <c r="H59" s="176">
        <v>699.312</v>
      </c>
      <c r="I59" s="176">
        <v>699.708</v>
      </c>
      <c r="J59" s="176">
        <v>701.467</v>
      </c>
      <c r="K59" s="176">
        <v>702.172</v>
      </c>
      <c r="L59" s="176">
        <v>700.634</v>
      </c>
      <c r="M59" s="176">
        <v>701.154</v>
      </c>
      <c r="N59" s="176">
        <f>ROUND(AVERAGE(B59:M59),3)</f>
        <v>697.241</v>
      </c>
      <c r="O59" s="178">
        <f t="shared" si="1"/>
        <v>0.009775652398076151</v>
      </c>
    </row>
    <row r="60" spans="1:15" s="139" customFormat="1" ht="12" customHeight="1">
      <c r="A60" s="132">
        <v>17</v>
      </c>
      <c r="B60" s="176">
        <v>705.517</v>
      </c>
      <c r="C60" s="176">
        <v>707.371</v>
      </c>
      <c r="D60" s="176">
        <v>707.906</v>
      </c>
      <c r="E60" s="176">
        <v>710.215</v>
      </c>
      <c r="F60" s="176">
        <v>710.744</v>
      </c>
      <c r="G60" s="176">
        <v>711.352</v>
      </c>
      <c r="H60" s="176">
        <v>710.766</v>
      </c>
      <c r="I60" s="176">
        <v>713.243</v>
      </c>
      <c r="J60" s="176">
        <v>717.684</v>
      </c>
      <c r="K60" s="176">
        <v>716.594</v>
      </c>
      <c r="L60" s="176">
        <v>716.871</v>
      </c>
      <c r="M60" s="176">
        <v>716.454</v>
      </c>
      <c r="N60" s="176">
        <f>ROUND(AVERAGE(B60:M60),3)</f>
        <v>712.06</v>
      </c>
      <c r="O60" s="178">
        <f>(N60-N59)/N59</f>
        <v>0.021253770217184532</v>
      </c>
    </row>
    <row r="61" spans="1:15" s="139" customFormat="1" ht="12" customHeight="1">
      <c r="A61" s="132">
        <v>18</v>
      </c>
      <c r="B61" s="176">
        <v>720.604</v>
      </c>
      <c r="C61" s="176">
        <v>723.788</v>
      </c>
      <c r="D61" s="176">
        <v>725.202</v>
      </c>
      <c r="E61" s="176">
        <v>728.609</v>
      </c>
      <c r="F61" s="176">
        <v>732.074</v>
      </c>
      <c r="G61" s="176">
        <v>733.343</v>
      </c>
      <c r="H61" s="176">
        <v>733.221</v>
      </c>
      <c r="I61" s="176">
        <v>733.76</v>
      </c>
      <c r="J61" s="176">
        <v>734.441</v>
      </c>
      <c r="K61" s="176">
        <v>735.85</v>
      </c>
      <c r="L61" s="176">
        <v>732.561</v>
      </c>
      <c r="M61" s="176">
        <v>729.142</v>
      </c>
      <c r="N61" s="176">
        <f>ROUND(AVERAGE(B61:M61),3)</f>
        <v>730.216</v>
      </c>
      <c r="O61" s="178">
        <f>(N61-N60)/N60</f>
        <v>0.025497851304665427</v>
      </c>
    </row>
    <row r="62" spans="1:15" s="139" customFormat="1" ht="12" customHeight="1">
      <c r="A62" s="132">
        <v>19</v>
      </c>
      <c r="B62" s="176">
        <v>730.176</v>
      </c>
      <c r="C62" s="176">
        <v>733.407</v>
      </c>
      <c r="D62" s="176">
        <v>738.024</v>
      </c>
      <c r="E62" s="176">
        <v>742.683</v>
      </c>
      <c r="F62" s="176">
        <v>744.288</v>
      </c>
      <c r="G62" s="176">
        <v>743.92</v>
      </c>
      <c r="H62" s="176">
        <v>745.376</v>
      </c>
      <c r="I62" s="176">
        <v>745.009</v>
      </c>
      <c r="J62" s="176">
        <v>745.422</v>
      </c>
      <c r="K62" s="176">
        <v>747.336</v>
      </c>
      <c r="L62" s="176">
        <v>746.592</v>
      </c>
      <c r="M62" s="176">
        <v>746.021</v>
      </c>
      <c r="N62" s="176">
        <f>ROUND(AVERAGE(B62:M62),3)</f>
        <v>742.355</v>
      </c>
      <c r="O62" s="178">
        <f>(N62-N61)/N61</f>
        <v>0.016623848285986627</v>
      </c>
    </row>
    <row r="63" spans="1:15" s="139" customFormat="1" ht="12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4"/>
    </row>
    <row r="64" spans="1:15" s="152" customFormat="1" ht="12" customHeight="1">
      <c r="A64" s="149">
        <v>2020</v>
      </c>
      <c r="B64" s="150">
        <v>748.729</v>
      </c>
      <c r="C64" s="150">
        <v>750.436</v>
      </c>
      <c r="D64" s="150">
        <v>748.77</v>
      </c>
      <c r="E64" s="150">
        <v>743.23</v>
      </c>
      <c r="F64" s="150">
        <v>743.247</v>
      </c>
      <c r="G64" s="150">
        <v>747.813</v>
      </c>
      <c r="H64" s="150">
        <v>752.527</v>
      </c>
      <c r="I64" s="150"/>
      <c r="J64" s="150"/>
      <c r="K64" s="150"/>
      <c r="L64" s="150"/>
      <c r="M64" s="150"/>
      <c r="N64" s="150">
        <f>ROUND(AVERAGE(B64:M64),3)</f>
        <v>747.822</v>
      </c>
      <c r="O64" s="151">
        <f>(N64-N62)/N62</f>
        <v>0.007364401128839955</v>
      </c>
    </row>
    <row r="65" spans="1:15" s="139" customFormat="1" ht="12" customHeight="1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4"/>
    </row>
    <row r="66" spans="1:15" ht="12" customHeight="1">
      <c r="A66" s="53" t="s">
        <v>34</v>
      </c>
      <c r="B66" s="54">
        <f aca="true" t="shared" si="2" ref="B66:G66">(B64-B62)/B62</f>
        <v>0.02540894250153387</v>
      </c>
      <c r="C66" s="54">
        <f t="shared" si="2"/>
        <v>0.023219031179140634</v>
      </c>
      <c r="D66" s="54">
        <f t="shared" si="2"/>
        <v>0.014560502097492739</v>
      </c>
      <c r="E66" s="54">
        <f t="shared" si="2"/>
        <v>0.0007365188108520398</v>
      </c>
      <c r="F66" s="54">
        <f t="shared" si="2"/>
        <v>-0.001398652134657624</v>
      </c>
      <c r="G66" s="54">
        <f t="shared" si="2"/>
        <v>0.00523308957952472</v>
      </c>
      <c r="H66" s="54">
        <f>(H64-H62)/H62</f>
        <v>0.009593815738634015</v>
      </c>
      <c r="I66" s="54"/>
      <c r="J66" s="54"/>
      <c r="K66" s="54"/>
      <c r="L66" s="54"/>
      <c r="M66" s="54"/>
      <c r="N66" s="10"/>
      <c r="O66" s="10"/>
    </row>
    <row r="67" spans="1:15" s="36" customFormat="1" ht="12" customHeight="1">
      <c r="A67" s="85" t="s">
        <v>35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s="36" customFormat="1" ht="12" customHeight="1">
      <c r="A68" s="65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1:15" s="36" customFormat="1" ht="12" customHeight="1">
      <c r="A69" s="86" t="s">
        <v>36</v>
      </c>
      <c r="B69" s="62" t="s">
        <v>37</v>
      </c>
      <c r="C69" s="87"/>
      <c r="D69" s="87"/>
      <c r="E69" s="63"/>
      <c r="F69" s="87"/>
      <c r="G69" s="87"/>
      <c r="H69" s="63"/>
      <c r="I69" s="87"/>
      <c r="J69" s="87"/>
      <c r="K69" s="63"/>
      <c r="L69" s="87"/>
      <c r="M69" s="87"/>
      <c r="N69" s="63"/>
      <c r="O69" s="63"/>
    </row>
    <row r="70" spans="1:15" s="59" customFormat="1" ht="12" customHeight="1">
      <c r="A70" s="61"/>
      <c r="B70" s="62" t="s">
        <v>38</v>
      </c>
      <c r="C70" s="87"/>
      <c r="D70" s="87"/>
      <c r="E70" s="62"/>
      <c r="F70" s="87"/>
      <c r="G70" s="87"/>
      <c r="H70" s="62"/>
      <c r="I70" s="87"/>
      <c r="J70" s="87"/>
      <c r="K70" s="62"/>
      <c r="L70" s="87"/>
      <c r="M70" s="87"/>
      <c r="N70" s="63"/>
      <c r="O70" s="63"/>
    </row>
    <row r="71" spans="1:15" s="36" customFormat="1" ht="12" customHeight="1">
      <c r="A71" s="61"/>
      <c r="B71" s="62" t="s">
        <v>39</v>
      </c>
      <c r="C71"/>
      <c r="D71"/>
      <c r="E71" s="62"/>
      <c r="F71"/>
      <c r="G71"/>
      <c r="H71" s="62"/>
      <c r="I71"/>
      <c r="J71"/>
      <c r="K71" s="62"/>
      <c r="L71"/>
      <c r="M71"/>
      <c r="N71" s="63"/>
      <c r="O71" s="63"/>
    </row>
    <row r="72" spans="1:15" s="36" customFormat="1" ht="12" customHeight="1">
      <c r="A72" t="s">
        <v>24</v>
      </c>
      <c r="B72"/>
      <c r="C72"/>
      <c r="D72"/>
      <c r="E72" s="62"/>
      <c r="F72"/>
      <c r="G72"/>
      <c r="H72" s="62"/>
      <c r="I72"/>
      <c r="J72"/>
      <c r="K72" s="62"/>
      <c r="L72"/>
      <c r="M72"/>
      <c r="N72" s="63"/>
      <c r="O72" s="63"/>
    </row>
    <row r="73" spans="1:15" s="36" customFormat="1" ht="12" customHeight="1">
      <c r="A73" s="61"/>
      <c r="B73" s="62"/>
      <c r="C73"/>
      <c r="D73"/>
      <c r="E73"/>
      <c r="F73"/>
      <c r="G73"/>
      <c r="H73"/>
      <c r="I73"/>
      <c r="J73"/>
      <c r="K73"/>
      <c r="L73"/>
      <c r="M73"/>
      <c r="N73" s="63"/>
      <c r="O73" s="63"/>
    </row>
    <row r="74" spans="5:11" s="64" customFormat="1" ht="12" customHeight="1">
      <c r="E74" s="36"/>
      <c r="H74" s="36"/>
      <c r="K74" s="36"/>
    </row>
    <row r="75" spans="5:11" ht="12" customHeight="1">
      <c r="E75" s="64"/>
      <c r="H75" s="64"/>
      <c r="K75" s="64"/>
    </row>
    <row r="76" ht="12" customHeight="1"/>
    <row r="77" ht="12.75" customHeight="1"/>
    <row r="78" ht="12.75" customHeight="1"/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9"/>
  <ignoredErrors>
    <ignoredError sqref="N53:N62 N6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pane ySplit="7" topLeftCell="A32" activePane="bottomLeft" state="frozen"/>
      <selection pane="topLeft" activeCell="I70" sqref="I70"/>
      <selection pane="bottomLeft" activeCell="H57" sqref="H57"/>
    </sheetView>
  </sheetViews>
  <sheetFormatPr defaultColWidth="9.00390625" defaultRowHeight="12"/>
  <cols>
    <col min="1" max="1" width="8.25390625" style="61" customWidth="1"/>
    <col min="2" max="13" width="8.75390625" style="0" customWidth="1"/>
    <col min="14" max="14" width="10.75390625" style="0" customWidth="1"/>
    <col min="15" max="15" width="12.25390625" style="0" customWidth="1"/>
  </cols>
  <sheetData>
    <row r="1" spans="1:15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16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7" s="10" customFormat="1" ht="14.25">
      <c r="A3" s="7" t="s">
        <v>42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 t="s">
        <v>2</v>
      </c>
    </row>
    <row r="4" spans="1:15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</row>
    <row r="5" spans="1:13" ht="7.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8" s="66" customFormat="1" ht="12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4</v>
      </c>
      <c r="O6" s="16" t="s">
        <v>5</v>
      </c>
      <c r="R6" s="67" t="s">
        <v>6</v>
      </c>
    </row>
    <row r="7" spans="1:18" s="68" customFormat="1" ht="12" customHeight="1">
      <c r="A7" s="95" t="s">
        <v>7</v>
      </c>
      <c r="B7" s="96" t="s">
        <v>8</v>
      </c>
      <c r="C7" s="96" t="s">
        <v>9</v>
      </c>
      <c r="D7" s="96" t="s">
        <v>10</v>
      </c>
      <c r="E7" s="96" t="s">
        <v>11</v>
      </c>
      <c r="F7" s="96" t="s">
        <v>12</v>
      </c>
      <c r="G7" s="96" t="s">
        <v>13</v>
      </c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18</v>
      </c>
      <c r="M7" s="96" t="s">
        <v>19</v>
      </c>
      <c r="N7" s="96" t="s">
        <v>20</v>
      </c>
      <c r="O7" s="97" t="s">
        <v>21</v>
      </c>
      <c r="Q7" s="69" t="s">
        <v>22</v>
      </c>
      <c r="R7" s="69" t="s">
        <v>23</v>
      </c>
    </row>
    <row r="8" spans="1:18" s="22" customFormat="1" ht="6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98"/>
      <c r="Q8" s="20"/>
      <c r="R8" s="20"/>
    </row>
    <row r="9" spans="1:17" ht="12" customHeight="1">
      <c r="A9" s="30">
        <v>77</v>
      </c>
      <c r="B9" s="31"/>
      <c r="C9" s="41"/>
      <c r="D9" s="41"/>
      <c r="E9" s="31"/>
      <c r="F9" s="41"/>
      <c r="G9" s="41"/>
      <c r="H9" s="31"/>
      <c r="I9" s="41"/>
      <c r="J9" s="41"/>
      <c r="K9" s="31"/>
      <c r="L9" s="41"/>
      <c r="M9" s="41">
        <v>64.7</v>
      </c>
      <c r="N9" s="99" t="s">
        <v>43</v>
      </c>
      <c r="O9" s="99" t="s">
        <v>43</v>
      </c>
      <c r="Q9" s="100"/>
    </row>
    <row r="10" spans="1:18" s="36" customFormat="1" ht="12" customHeight="1">
      <c r="A10" s="34">
        <v>78</v>
      </c>
      <c r="B10" s="46"/>
      <c r="C10" s="46">
        <v>65.4</v>
      </c>
      <c r="D10" s="46"/>
      <c r="E10" s="46">
        <v>66.2</v>
      </c>
      <c r="F10" s="46"/>
      <c r="G10" s="46">
        <v>67.3</v>
      </c>
      <c r="H10" s="46"/>
      <c r="I10" s="46">
        <v>67.9</v>
      </c>
      <c r="J10" s="46"/>
      <c r="K10" s="46">
        <v>68.8</v>
      </c>
      <c r="L10" s="46"/>
      <c r="M10" s="46">
        <v>69.5</v>
      </c>
      <c r="N10" s="46">
        <v>66.2</v>
      </c>
      <c r="O10" s="99" t="s">
        <v>43</v>
      </c>
      <c r="Q10" s="101">
        <v>78</v>
      </c>
      <c r="R10" s="38">
        <v>66.2</v>
      </c>
    </row>
    <row r="11" spans="1:18" s="36" customFormat="1" ht="12" customHeight="1">
      <c r="A11" s="34">
        <v>79</v>
      </c>
      <c r="B11" s="46"/>
      <c r="C11" s="46">
        <v>70.6</v>
      </c>
      <c r="D11" s="46"/>
      <c r="E11" s="46">
        <v>71.7</v>
      </c>
      <c r="F11" s="46"/>
      <c r="G11" s="46">
        <v>73.3</v>
      </c>
      <c r="H11" s="46"/>
      <c r="I11" s="46">
        <v>74.4</v>
      </c>
      <c r="J11" s="46"/>
      <c r="K11" s="46">
        <v>75.9</v>
      </c>
      <c r="L11" s="46"/>
      <c r="M11" s="46">
        <v>77</v>
      </c>
      <c r="N11" s="46">
        <v>72.8</v>
      </c>
      <c r="O11" s="35">
        <v>0.09969788519637453</v>
      </c>
      <c r="Q11" s="101">
        <v>79</v>
      </c>
      <c r="R11" s="38">
        <v>72.8</v>
      </c>
    </row>
    <row r="12" spans="1:18" ht="12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0"/>
      <c r="Q12" s="102">
        <v>80</v>
      </c>
      <c r="R12" s="33">
        <v>82.2</v>
      </c>
    </row>
    <row r="13" spans="1:18" s="27" customFormat="1" ht="12" customHeight="1">
      <c r="A13" s="23">
        <v>1980</v>
      </c>
      <c r="B13" s="25"/>
      <c r="C13" s="25">
        <v>79</v>
      </c>
      <c r="D13" s="25"/>
      <c r="E13" s="25">
        <v>80.9</v>
      </c>
      <c r="F13" s="25"/>
      <c r="G13" s="25">
        <v>82.3</v>
      </c>
      <c r="H13" s="25"/>
      <c r="I13" s="25">
        <v>83.5</v>
      </c>
      <c r="J13" s="25"/>
      <c r="K13" s="25">
        <v>84.5</v>
      </c>
      <c r="L13" s="25"/>
      <c r="M13" s="25">
        <v>85.9</v>
      </c>
      <c r="N13" s="25">
        <v>82.2</v>
      </c>
      <c r="O13" s="39">
        <v>0.12912087912087922</v>
      </c>
      <c r="Q13" s="103">
        <v>81</v>
      </c>
      <c r="R13" s="29">
        <v>91</v>
      </c>
    </row>
    <row r="14" spans="1:18" ht="12" customHeight="1">
      <c r="A14" s="30">
        <v>81</v>
      </c>
      <c r="B14" s="31"/>
      <c r="C14" s="31">
        <v>87.8</v>
      </c>
      <c r="D14" s="31"/>
      <c r="E14" s="31">
        <v>88.9</v>
      </c>
      <c r="F14" s="31"/>
      <c r="G14" s="31">
        <v>90</v>
      </c>
      <c r="H14" s="31"/>
      <c r="I14" s="31">
        <v>92</v>
      </c>
      <c r="J14" s="31"/>
      <c r="K14" s="31">
        <v>93.1</v>
      </c>
      <c r="L14" s="31"/>
      <c r="M14" s="31">
        <v>93.3</v>
      </c>
      <c r="N14" s="31">
        <v>91</v>
      </c>
      <c r="O14" s="32">
        <v>0.10705596107055958</v>
      </c>
      <c r="Q14" s="102">
        <v>82</v>
      </c>
      <c r="R14" s="33">
        <v>95.8</v>
      </c>
    </row>
    <row r="15" spans="1:18" s="36" customFormat="1" ht="12" customHeight="1">
      <c r="A15" s="34">
        <v>82</v>
      </c>
      <c r="B15" s="46"/>
      <c r="C15" s="46">
        <v>93.3</v>
      </c>
      <c r="D15" s="46"/>
      <c r="E15" s="46">
        <v>92.9</v>
      </c>
      <c r="F15" s="46"/>
      <c r="G15" s="46">
        <v>95.6</v>
      </c>
      <c r="H15" s="46"/>
      <c r="I15" s="46">
        <v>96.4</v>
      </c>
      <c r="J15" s="46"/>
      <c r="K15" s="46">
        <v>98.2</v>
      </c>
      <c r="L15" s="46"/>
      <c r="M15" s="46">
        <v>97.7</v>
      </c>
      <c r="N15" s="46">
        <v>95.8</v>
      </c>
      <c r="O15" s="35">
        <v>0.05274725274725272</v>
      </c>
      <c r="Q15" s="101">
        <v>83</v>
      </c>
      <c r="R15" s="38">
        <v>99.8</v>
      </c>
    </row>
    <row r="16" spans="1:18" ht="12" customHeight="1">
      <c r="A16" s="30">
        <v>83</v>
      </c>
      <c r="B16" s="31"/>
      <c r="C16" s="31">
        <v>98.2</v>
      </c>
      <c r="D16" s="31"/>
      <c r="E16" s="31">
        <v>99.1</v>
      </c>
      <c r="F16" s="31"/>
      <c r="G16" s="31">
        <v>99.6</v>
      </c>
      <c r="H16" s="31"/>
      <c r="I16" s="31">
        <v>100.3</v>
      </c>
      <c r="J16" s="31"/>
      <c r="K16" s="31">
        <v>101.3</v>
      </c>
      <c r="L16" s="31"/>
      <c r="M16" s="31">
        <v>101.7</v>
      </c>
      <c r="N16" s="31">
        <v>99.8</v>
      </c>
      <c r="O16" s="32">
        <v>0.04175365344467641</v>
      </c>
      <c r="Q16" s="102">
        <v>84</v>
      </c>
      <c r="R16" s="33">
        <v>104.5</v>
      </c>
    </row>
    <row r="17" spans="1:18" s="36" customFormat="1" ht="12" customHeight="1">
      <c r="A17" s="34">
        <v>84</v>
      </c>
      <c r="B17" s="46"/>
      <c r="C17" s="46">
        <v>103.2</v>
      </c>
      <c r="D17" s="46"/>
      <c r="E17" s="46">
        <v>104</v>
      </c>
      <c r="F17" s="46"/>
      <c r="G17" s="46">
        <v>104.3</v>
      </c>
      <c r="H17" s="46"/>
      <c r="I17" s="46">
        <v>105.2</v>
      </c>
      <c r="J17" s="46"/>
      <c r="K17" s="46">
        <v>105.8</v>
      </c>
      <c r="L17" s="46"/>
      <c r="M17" s="46">
        <v>106.3</v>
      </c>
      <c r="N17" s="46">
        <v>104.5</v>
      </c>
      <c r="O17" s="35">
        <v>0.04709418837675354</v>
      </c>
      <c r="Q17" s="101">
        <v>85</v>
      </c>
      <c r="R17" s="38">
        <v>108.4</v>
      </c>
    </row>
    <row r="18" spans="1:18" s="27" customFormat="1" ht="12" customHeight="1">
      <c r="A18" s="23">
        <v>85</v>
      </c>
      <c r="B18" s="25"/>
      <c r="C18" s="25">
        <v>107.1</v>
      </c>
      <c r="D18" s="25"/>
      <c r="E18" s="25">
        <v>107.9</v>
      </c>
      <c r="F18" s="25"/>
      <c r="G18" s="25">
        <v>108.4</v>
      </c>
      <c r="H18" s="25"/>
      <c r="I18" s="25">
        <v>109</v>
      </c>
      <c r="J18" s="25"/>
      <c r="K18" s="25">
        <v>109.8</v>
      </c>
      <c r="L18" s="25"/>
      <c r="M18" s="25">
        <v>110.8</v>
      </c>
      <c r="N18" s="25">
        <v>108.4</v>
      </c>
      <c r="O18" s="39">
        <v>0.03732057416267948</v>
      </c>
      <c r="Q18" s="103">
        <v>86</v>
      </c>
      <c r="R18" s="29">
        <v>111.1</v>
      </c>
    </row>
    <row r="19" spans="1:18" s="36" customFormat="1" ht="12" customHeight="1">
      <c r="A19" s="34">
        <v>86</v>
      </c>
      <c r="B19" s="46"/>
      <c r="C19" s="46">
        <v>111.2</v>
      </c>
      <c r="D19" s="46"/>
      <c r="E19" s="46">
        <v>110.7</v>
      </c>
      <c r="F19" s="46"/>
      <c r="G19" s="46">
        <v>111.2</v>
      </c>
      <c r="H19" s="46"/>
      <c r="I19" s="46">
        <v>112</v>
      </c>
      <c r="J19" s="46"/>
      <c r="K19" s="46">
        <v>112.7</v>
      </c>
      <c r="L19" s="46"/>
      <c r="M19" s="46">
        <v>113.1</v>
      </c>
      <c r="N19" s="46">
        <v>111.1</v>
      </c>
      <c r="O19" s="35">
        <v>0.02490774907749067</v>
      </c>
      <c r="Q19" s="101">
        <v>87</v>
      </c>
      <c r="R19" s="38">
        <v>116</v>
      </c>
    </row>
    <row r="20" spans="1:18" ht="12" customHeight="1">
      <c r="A20" s="30">
        <v>87</v>
      </c>
      <c r="B20" s="31">
        <v>113.9</v>
      </c>
      <c r="C20" s="31">
        <v>114.4</v>
      </c>
      <c r="D20" s="31">
        <v>114.9</v>
      </c>
      <c r="E20" s="31">
        <v>115.7</v>
      </c>
      <c r="F20" s="31">
        <v>116.2</v>
      </c>
      <c r="G20" s="31">
        <v>116.8</v>
      </c>
      <c r="H20" s="31">
        <v>116.9</v>
      </c>
      <c r="I20" s="31">
        <v>117.9</v>
      </c>
      <c r="J20" s="31">
        <v>118.8</v>
      </c>
      <c r="K20" s="31">
        <v>119.2</v>
      </c>
      <c r="L20" s="31">
        <v>119.3</v>
      </c>
      <c r="M20" s="31">
        <v>119.4</v>
      </c>
      <c r="N20" s="31">
        <v>116</v>
      </c>
      <c r="O20" s="32">
        <v>0.044104410441044156</v>
      </c>
      <c r="Q20" s="102">
        <v>88</v>
      </c>
      <c r="R20" s="33">
        <v>121.8</v>
      </c>
    </row>
    <row r="21" spans="1:18" s="36" customFormat="1" ht="12" customHeight="1">
      <c r="A21" s="34">
        <v>88</v>
      </c>
      <c r="B21" s="46">
        <v>120</v>
      </c>
      <c r="C21" s="46">
        <v>119.9</v>
      </c>
      <c r="D21" s="46">
        <v>120.4</v>
      </c>
      <c r="E21" s="46">
        <v>121.3</v>
      </c>
      <c r="F21" s="46">
        <v>121.6</v>
      </c>
      <c r="G21" s="46">
        <v>122</v>
      </c>
      <c r="H21" s="46">
        <v>121.8</v>
      </c>
      <c r="I21" s="46">
        <v>122.5</v>
      </c>
      <c r="J21" s="46">
        <v>123.9</v>
      </c>
      <c r="K21" s="46">
        <v>124.1</v>
      </c>
      <c r="L21" s="46">
        <v>124.4</v>
      </c>
      <c r="M21" s="46">
        <v>124.5</v>
      </c>
      <c r="N21" s="46">
        <v>121.8</v>
      </c>
      <c r="O21" s="35">
        <v>0.05</v>
      </c>
      <c r="Q21" s="101">
        <v>89</v>
      </c>
      <c r="R21" s="37">
        <v>128.6</v>
      </c>
    </row>
    <row r="22" spans="1:17" ht="12" customHeight="1">
      <c r="A22" s="30">
        <v>89</v>
      </c>
      <c r="B22" s="31">
        <v>125.4</v>
      </c>
      <c r="C22" s="31">
        <v>125.8</v>
      </c>
      <c r="D22" s="31">
        <v>126.7</v>
      </c>
      <c r="E22" s="31">
        <v>127.4</v>
      </c>
      <c r="F22" s="31">
        <v>128.3</v>
      </c>
      <c r="G22" s="31">
        <v>128.5</v>
      </c>
      <c r="H22" s="31">
        <v>129</v>
      </c>
      <c r="I22" s="31">
        <v>129.1</v>
      </c>
      <c r="J22" s="31">
        <v>130</v>
      </c>
      <c r="K22" s="31">
        <v>130.6</v>
      </c>
      <c r="L22" s="31">
        <v>131.1</v>
      </c>
      <c r="M22" s="31">
        <v>131.3</v>
      </c>
      <c r="N22" s="31">
        <v>128.6</v>
      </c>
      <c r="O22" s="32">
        <v>0.05582922824302133</v>
      </c>
      <c r="Q22" s="102">
        <v>90</v>
      </c>
    </row>
    <row r="23" spans="1:15" ht="12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0"/>
    </row>
    <row r="24" spans="1:15" s="27" customFormat="1" ht="12" customHeight="1">
      <c r="A24" s="23">
        <v>1990</v>
      </c>
      <c r="B24" s="25">
        <v>132.9</v>
      </c>
      <c r="C24" s="25">
        <v>133.1</v>
      </c>
      <c r="D24" s="25">
        <v>134.1</v>
      </c>
      <c r="E24" s="25">
        <v>134.5</v>
      </c>
      <c r="F24" s="25">
        <v>134.7</v>
      </c>
      <c r="G24" s="25">
        <v>134.9</v>
      </c>
      <c r="H24" s="25">
        <v>136</v>
      </c>
      <c r="I24" s="25">
        <v>137.4</v>
      </c>
      <c r="J24" s="25">
        <v>138.6</v>
      </c>
      <c r="K24" s="25">
        <v>139.4</v>
      </c>
      <c r="L24" s="25">
        <v>139.7</v>
      </c>
      <c r="M24" s="25">
        <v>139.7</v>
      </c>
      <c r="N24" s="25">
        <v>136.3</v>
      </c>
      <c r="O24" s="39">
        <v>0.05987558320373264</v>
      </c>
    </row>
    <row r="25" spans="1:15" ht="12" customHeight="1">
      <c r="A25" s="30">
        <v>91</v>
      </c>
      <c r="B25" s="31">
        <v>140.9</v>
      </c>
      <c r="C25" s="31">
        <v>141.2</v>
      </c>
      <c r="D25" s="31">
        <v>141.4</v>
      </c>
      <c r="E25" s="31">
        <v>141.6</v>
      </c>
      <c r="F25" s="31">
        <v>141.7</v>
      </c>
      <c r="G25" s="31">
        <v>142.1</v>
      </c>
      <c r="H25" s="31">
        <v>142.7</v>
      </c>
      <c r="I25" s="31">
        <v>142.9</v>
      </c>
      <c r="J25" s="31">
        <v>143.6</v>
      </c>
      <c r="K25" s="31">
        <v>143.7</v>
      </c>
      <c r="L25" s="31">
        <v>144.3</v>
      </c>
      <c r="M25" s="31">
        <v>144.6</v>
      </c>
      <c r="N25" s="31">
        <v>142.6</v>
      </c>
      <c r="O25" s="32">
        <v>0.046221570066030684</v>
      </c>
    </row>
    <row r="26" spans="1:15" s="36" customFormat="1" ht="12" customHeight="1">
      <c r="A26" s="34">
        <v>92</v>
      </c>
      <c r="B26" s="46">
        <v>144.9</v>
      </c>
      <c r="C26" s="46">
        <v>145.3</v>
      </c>
      <c r="D26" s="46">
        <v>146.2</v>
      </c>
      <c r="E26" s="46">
        <v>146.3</v>
      </c>
      <c r="F26" s="46">
        <v>146.3</v>
      </c>
      <c r="G26" s="46">
        <v>147</v>
      </c>
      <c r="H26" s="46">
        <v>147.5</v>
      </c>
      <c r="I26" s="46">
        <v>148.2</v>
      </c>
      <c r="J26" s="46">
        <v>148.5</v>
      </c>
      <c r="K26" s="46">
        <v>148.9</v>
      </c>
      <c r="L26" s="46">
        <v>149</v>
      </c>
      <c r="M26" s="46">
        <v>148.9</v>
      </c>
      <c r="N26" s="46">
        <v>147.3</v>
      </c>
      <c r="O26" s="35">
        <v>0.03295932678821892</v>
      </c>
    </row>
    <row r="27" spans="1:15" s="36" customFormat="1" ht="12" customHeight="1">
      <c r="A27" s="34">
        <v>93</v>
      </c>
      <c r="B27" s="46">
        <v>149.7</v>
      </c>
      <c r="C27" s="46">
        <v>150.4</v>
      </c>
      <c r="D27" s="46">
        <v>150.9</v>
      </c>
      <c r="E27" s="46">
        <v>151.1</v>
      </c>
      <c r="F27" s="46">
        <v>150.8</v>
      </c>
      <c r="G27" s="46">
        <v>151.2</v>
      </c>
      <c r="H27" s="46">
        <v>151.4</v>
      </c>
      <c r="I27" s="46">
        <v>151.7</v>
      </c>
      <c r="J27" s="46">
        <v>151.8</v>
      </c>
      <c r="K27" s="46">
        <v>152.5</v>
      </c>
      <c r="L27" s="46">
        <v>152.7</v>
      </c>
      <c r="M27" s="46">
        <v>152.7</v>
      </c>
      <c r="N27" s="46">
        <v>151.4</v>
      </c>
      <c r="O27" s="35">
        <v>0.027834351663272194</v>
      </c>
    </row>
    <row r="28" spans="1:15" s="36" customFormat="1" ht="12" customHeight="1">
      <c r="A28" s="34">
        <v>94</v>
      </c>
      <c r="B28" s="46">
        <v>153.2</v>
      </c>
      <c r="C28" s="46">
        <v>154</v>
      </c>
      <c r="D28" s="46">
        <v>154.3</v>
      </c>
      <c r="E28" s="46">
        <v>154.4</v>
      </c>
      <c r="F28" s="46">
        <v>154.2</v>
      </c>
      <c r="G28" s="46">
        <v>154.8</v>
      </c>
      <c r="H28" s="46">
        <v>155.2</v>
      </c>
      <c r="I28" s="46">
        <v>155.9</v>
      </c>
      <c r="J28" s="46">
        <v>156.1</v>
      </c>
      <c r="K28" s="46">
        <v>156.4</v>
      </c>
      <c r="L28" s="46">
        <v>156.7</v>
      </c>
      <c r="M28" s="46">
        <v>156.3</v>
      </c>
      <c r="N28" s="46">
        <v>155.1</v>
      </c>
      <c r="O28" s="35">
        <v>0.024438573315719872</v>
      </c>
    </row>
    <row r="29" spans="1:15" s="27" customFormat="1" ht="12" customHeight="1">
      <c r="A29" s="23">
        <v>95</v>
      </c>
      <c r="B29" s="25">
        <v>157.1</v>
      </c>
      <c r="C29" s="25">
        <v>157.6</v>
      </c>
      <c r="D29" s="25">
        <v>158</v>
      </c>
      <c r="E29" s="25">
        <v>158.3</v>
      </c>
      <c r="F29" s="25">
        <v>158.5</v>
      </c>
      <c r="G29" s="25">
        <v>158.9</v>
      </c>
      <c r="H29" s="25">
        <v>159.2</v>
      </c>
      <c r="I29" s="25">
        <v>159.7</v>
      </c>
      <c r="J29" s="25">
        <v>160</v>
      </c>
      <c r="K29" s="25">
        <v>160.3</v>
      </c>
      <c r="L29" s="25">
        <v>160.5</v>
      </c>
      <c r="M29" s="25">
        <v>160.5</v>
      </c>
      <c r="N29" s="71">
        <v>159.1</v>
      </c>
      <c r="O29" s="39">
        <v>0.026</v>
      </c>
    </row>
    <row r="30" spans="1:15" s="36" customFormat="1" ht="12" customHeight="1">
      <c r="A30" s="104">
        <v>96</v>
      </c>
      <c r="B30" s="105">
        <v>161.4</v>
      </c>
      <c r="C30" s="105">
        <v>162.2</v>
      </c>
      <c r="D30" s="105">
        <v>162.8</v>
      </c>
      <c r="E30" s="105">
        <v>162.9</v>
      </c>
      <c r="F30" s="105">
        <v>163</v>
      </c>
      <c r="G30" s="105">
        <v>163.1</v>
      </c>
      <c r="H30" s="105">
        <v>163.4</v>
      </c>
      <c r="I30" s="105">
        <v>164</v>
      </c>
      <c r="J30" s="105">
        <v>164.6</v>
      </c>
      <c r="K30" s="105">
        <v>165.1</v>
      </c>
      <c r="L30" s="105">
        <v>165.4</v>
      </c>
      <c r="M30" s="105">
        <v>165.7</v>
      </c>
      <c r="N30" s="106">
        <v>163.6</v>
      </c>
      <c r="O30" s="107">
        <v>0.028</v>
      </c>
    </row>
    <row r="31" spans="1:15" s="36" customFormat="1" ht="12" customHeight="1">
      <c r="A31" s="34">
        <v>97</v>
      </c>
      <c r="B31" s="46">
        <v>166.2</v>
      </c>
      <c r="C31" s="46">
        <v>166.9</v>
      </c>
      <c r="D31" s="46">
        <v>167.3</v>
      </c>
      <c r="E31" s="46">
        <v>167.1</v>
      </c>
      <c r="F31" s="46">
        <v>166.8</v>
      </c>
      <c r="G31" s="46">
        <v>167</v>
      </c>
      <c r="H31" s="46">
        <v>167.6</v>
      </c>
      <c r="I31" s="46">
        <v>167.8</v>
      </c>
      <c r="J31" s="46">
        <v>168.4</v>
      </c>
      <c r="K31" s="46">
        <v>168.7</v>
      </c>
      <c r="L31" s="46">
        <v>168.5</v>
      </c>
      <c r="M31" s="46">
        <v>168.4</v>
      </c>
      <c r="N31" s="70">
        <v>167.6</v>
      </c>
      <c r="O31" s="107">
        <v>0.024</v>
      </c>
    </row>
    <row r="32" spans="1:15" s="36" customFormat="1" ht="12" customHeight="1">
      <c r="A32" s="34">
        <v>98</v>
      </c>
      <c r="B32" s="46">
        <v>168.8</v>
      </c>
      <c r="C32" s="46">
        <v>169.1</v>
      </c>
      <c r="D32" s="46">
        <v>169.3</v>
      </c>
      <c r="E32" s="46">
        <v>169.5</v>
      </c>
      <c r="F32" s="46">
        <v>169.4</v>
      </c>
      <c r="G32" s="46">
        <v>169.6</v>
      </c>
      <c r="H32" s="46">
        <v>169.9</v>
      </c>
      <c r="I32" s="46">
        <v>170.5</v>
      </c>
      <c r="J32" s="46">
        <v>170.6</v>
      </c>
      <c r="K32" s="46">
        <v>171.3</v>
      </c>
      <c r="L32" s="46">
        <v>171.2</v>
      </c>
      <c r="M32" s="46">
        <v>171.2</v>
      </c>
      <c r="N32" s="70">
        <v>170</v>
      </c>
      <c r="O32" s="107">
        <v>0.014</v>
      </c>
    </row>
    <row r="33" spans="1:15" s="36" customFormat="1" ht="12" customHeight="1">
      <c r="A33" s="34">
        <v>99</v>
      </c>
      <c r="B33" s="46">
        <v>171.4</v>
      </c>
      <c r="C33" s="46">
        <v>171.6</v>
      </c>
      <c r="D33" s="46">
        <v>171.9</v>
      </c>
      <c r="E33" s="46">
        <v>172.8</v>
      </c>
      <c r="F33" s="46">
        <v>172.8</v>
      </c>
      <c r="G33" s="46">
        <v>173.1</v>
      </c>
      <c r="H33" s="46">
        <v>173.4</v>
      </c>
      <c r="I33" s="46">
        <v>174.1</v>
      </c>
      <c r="J33" s="46">
        <v>174.8</v>
      </c>
      <c r="K33" s="46">
        <v>175.5</v>
      </c>
      <c r="L33" s="46">
        <v>175.5</v>
      </c>
      <c r="M33" s="46">
        <v>175.5</v>
      </c>
      <c r="N33" s="70">
        <v>173.5</v>
      </c>
      <c r="O33" s="107">
        <v>0.021</v>
      </c>
    </row>
    <row r="34" spans="1:15" s="110" customFormat="1" ht="12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</row>
    <row r="35" spans="1:15" s="27" customFormat="1" ht="12" customHeight="1">
      <c r="A35" s="23">
        <v>2000</v>
      </c>
      <c r="B35" s="25">
        <v>176.2</v>
      </c>
      <c r="C35" s="25">
        <v>177.6</v>
      </c>
      <c r="D35" s="25">
        <v>178.5</v>
      </c>
      <c r="E35" s="25">
        <v>178.5</v>
      </c>
      <c r="F35" s="25">
        <v>178.4</v>
      </c>
      <c r="G35" s="25">
        <v>179</v>
      </c>
      <c r="H35" s="25">
        <v>179.8</v>
      </c>
      <c r="I35" s="25">
        <v>179.9</v>
      </c>
      <c r="J35" s="25">
        <v>180.7</v>
      </c>
      <c r="K35" s="25">
        <v>181.2</v>
      </c>
      <c r="L35" s="25">
        <v>181.5</v>
      </c>
      <c r="M35" s="25">
        <v>181.3</v>
      </c>
      <c r="N35" s="71">
        <v>179.4</v>
      </c>
      <c r="O35" s="39">
        <v>0.034</v>
      </c>
    </row>
    <row r="36" spans="1:15" ht="12" customHeight="1">
      <c r="A36" s="74" t="s">
        <v>25</v>
      </c>
      <c r="B36" s="41">
        <v>182.2</v>
      </c>
      <c r="C36" s="41">
        <v>182.8</v>
      </c>
      <c r="D36" s="41">
        <v>183.7</v>
      </c>
      <c r="E36" s="41">
        <v>184.2</v>
      </c>
      <c r="F36" s="41">
        <v>184.6</v>
      </c>
      <c r="G36" s="41">
        <v>185.3</v>
      </c>
      <c r="H36" s="41">
        <v>185</v>
      </c>
      <c r="I36" s="41">
        <v>185.1</v>
      </c>
      <c r="J36" s="41">
        <v>185.1</v>
      </c>
      <c r="K36" s="41">
        <v>185</v>
      </c>
      <c r="L36" s="41">
        <v>185</v>
      </c>
      <c r="M36" s="41">
        <v>184.2</v>
      </c>
      <c r="N36" s="41">
        <v>184.4</v>
      </c>
      <c r="O36" s="107">
        <v>0.028</v>
      </c>
    </row>
    <row r="37" spans="1:15" ht="12" customHeight="1">
      <c r="A37" s="74" t="s">
        <v>26</v>
      </c>
      <c r="B37" s="41">
        <v>184.9</v>
      </c>
      <c r="C37" s="41">
        <v>186.1</v>
      </c>
      <c r="D37" s="41">
        <v>187</v>
      </c>
      <c r="E37" s="41">
        <v>187.8</v>
      </c>
      <c r="F37" s="41">
        <v>187.7</v>
      </c>
      <c r="G37" s="41">
        <v>187.8</v>
      </c>
      <c r="H37" s="41">
        <v>188.3</v>
      </c>
      <c r="I37" s="41">
        <v>189.3</v>
      </c>
      <c r="J37" s="41">
        <v>189.5</v>
      </c>
      <c r="K37" s="41">
        <v>189.9</v>
      </c>
      <c r="L37" s="41">
        <v>190.1</v>
      </c>
      <c r="M37" s="41">
        <v>189.6</v>
      </c>
      <c r="N37" s="41">
        <v>188.2</v>
      </c>
      <c r="O37" s="107">
        <v>0.021</v>
      </c>
    </row>
    <row r="38" spans="1:15" ht="12" customHeight="1">
      <c r="A38" s="74" t="s">
        <v>27</v>
      </c>
      <c r="B38" s="41">
        <v>190.5</v>
      </c>
      <c r="C38" s="41">
        <v>191.7</v>
      </c>
      <c r="D38" s="41">
        <v>193</v>
      </c>
      <c r="E38" s="41">
        <v>192.6</v>
      </c>
      <c r="F38" s="41">
        <v>192.7</v>
      </c>
      <c r="G38" s="41">
        <v>192.8</v>
      </c>
      <c r="H38" s="41">
        <v>193.5</v>
      </c>
      <c r="I38" s="41">
        <v>194.3</v>
      </c>
      <c r="J38" s="41">
        <v>195</v>
      </c>
      <c r="K38" s="41">
        <v>195.4</v>
      </c>
      <c r="L38" s="41">
        <v>195.1</v>
      </c>
      <c r="M38" s="41">
        <v>194.9</v>
      </c>
      <c r="N38" s="10">
        <v>193.5</v>
      </c>
      <c r="O38" s="107">
        <v>0.028</v>
      </c>
    </row>
    <row r="39" spans="1:15" ht="12" customHeight="1">
      <c r="A39" s="74" t="s">
        <v>28</v>
      </c>
      <c r="B39" s="41">
        <v>195.9</v>
      </c>
      <c r="C39" s="41">
        <v>196.8</v>
      </c>
      <c r="D39" s="41">
        <v>198.6</v>
      </c>
      <c r="E39" s="41">
        <v>199.4</v>
      </c>
      <c r="F39" s="41">
        <v>199.9</v>
      </c>
      <c r="G39" s="41">
        <v>201.1</v>
      </c>
      <c r="H39" s="41">
        <v>201</v>
      </c>
      <c r="I39" s="41">
        <v>201</v>
      </c>
      <c r="J39" s="41">
        <v>201.2</v>
      </c>
      <c r="K39" s="41">
        <v>202.5</v>
      </c>
      <c r="L39" s="41">
        <v>202.6</v>
      </c>
      <c r="M39" s="41">
        <v>201.9</v>
      </c>
      <c r="N39" s="10">
        <v>200.2</v>
      </c>
      <c r="O39" s="107">
        <v>0.035</v>
      </c>
    </row>
    <row r="40" spans="1:15" ht="12" customHeight="1">
      <c r="A40" s="111" t="s">
        <v>29</v>
      </c>
      <c r="B40" s="25">
        <v>202.6</v>
      </c>
      <c r="C40" s="25">
        <v>203.6</v>
      </c>
      <c r="D40" s="25">
        <v>206</v>
      </c>
      <c r="E40" s="25">
        <v>206.9</v>
      </c>
      <c r="F40" s="25">
        <v>206.2</v>
      </c>
      <c r="G40" s="25">
        <v>206.2</v>
      </c>
      <c r="H40" s="25">
        <v>207.9</v>
      </c>
      <c r="I40" s="25">
        <v>208.7</v>
      </c>
      <c r="J40" s="25">
        <v>210.8</v>
      </c>
      <c r="K40" s="25">
        <v>211.5</v>
      </c>
      <c r="L40" s="25">
        <v>210</v>
      </c>
      <c r="M40" s="25">
        <v>209</v>
      </c>
      <c r="N40" s="71">
        <v>207.5</v>
      </c>
      <c r="O40" s="112">
        <v>0.036</v>
      </c>
    </row>
    <row r="41" spans="1:15" ht="12" customHeight="1">
      <c r="A41" s="113" t="s">
        <v>30</v>
      </c>
      <c r="B41" s="41">
        <v>211</v>
      </c>
      <c r="C41" s="41">
        <v>211.6</v>
      </c>
      <c r="D41" s="41">
        <v>212.8</v>
      </c>
      <c r="E41" s="41">
        <v>214.7</v>
      </c>
      <c r="F41" s="41">
        <v>215.7</v>
      </c>
      <c r="G41" s="41">
        <v>216.7</v>
      </c>
      <c r="H41" s="41">
        <v>217.5</v>
      </c>
      <c r="I41" s="41">
        <v>218.1</v>
      </c>
      <c r="J41" s="41">
        <v>216.3</v>
      </c>
      <c r="K41" s="41">
        <v>215.2</v>
      </c>
      <c r="L41" s="41">
        <v>214.8</v>
      </c>
      <c r="M41" s="41">
        <v>215.2</v>
      </c>
      <c r="N41" s="49">
        <v>215</v>
      </c>
      <c r="O41" s="107">
        <v>0.036</v>
      </c>
    </row>
    <row r="42" spans="1:15" ht="12" customHeight="1">
      <c r="A42" s="113" t="s">
        <v>31</v>
      </c>
      <c r="B42" s="120">
        <v>215.813</v>
      </c>
      <c r="C42" s="120">
        <v>216.651</v>
      </c>
      <c r="D42" s="120">
        <v>218.334</v>
      </c>
      <c r="E42" s="120">
        <v>219.501</v>
      </c>
      <c r="F42" s="120">
        <v>220.591</v>
      </c>
      <c r="G42" s="120">
        <v>221.579</v>
      </c>
      <c r="H42" s="120">
        <v>221.945</v>
      </c>
      <c r="I42" s="120">
        <v>221.559</v>
      </c>
      <c r="J42" s="120">
        <v>221.436</v>
      </c>
      <c r="K42" s="120">
        <v>221.951</v>
      </c>
      <c r="L42" s="120">
        <v>223.356</v>
      </c>
      <c r="M42" s="120">
        <v>223.425</v>
      </c>
      <c r="N42" s="120">
        <f>ROUND(AVERAGE(B42:M42),3)</f>
        <v>220.512</v>
      </c>
      <c r="O42" s="107">
        <v>0.026</v>
      </c>
    </row>
    <row r="43" spans="1:15" ht="12" customHeight="1">
      <c r="A43" s="113" t="s">
        <v>32</v>
      </c>
      <c r="B43" s="120">
        <v>224.325</v>
      </c>
      <c r="C43" s="120">
        <v>225.213</v>
      </c>
      <c r="D43" s="120">
        <v>226.926</v>
      </c>
      <c r="E43" s="120">
        <v>228.133</v>
      </c>
      <c r="F43" s="120">
        <v>230.089</v>
      </c>
      <c r="G43" s="120">
        <v>232.649</v>
      </c>
      <c r="H43" s="120">
        <v>234.545</v>
      </c>
      <c r="I43" s="120">
        <v>233.788</v>
      </c>
      <c r="J43" s="120">
        <v>232.841</v>
      </c>
      <c r="K43" s="120">
        <v>230.837</v>
      </c>
      <c r="L43" s="120">
        <v>227.236</v>
      </c>
      <c r="M43" s="120">
        <v>225.091</v>
      </c>
      <c r="N43" s="120">
        <f>ROUND(AVERAGE(B43:M43),3)</f>
        <v>229.306</v>
      </c>
      <c r="O43" s="107">
        <v>0.04</v>
      </c>
    </row>
    <row r="44" spans="1:15" ht="12" customHeight="1">
      <c r="A44" s="113" t="s">
        <v>33</v>
      </c>
      <c r="B44" s="120">
        <v>225.436</v>
      </c>
      <c r="C44" s="120">
        <v>226.754</v>
      </c>
      <c r="D44" s="120">
        <v>227.309</v>
      </c>
      <c r="E44" s="120">
        <v>227.84</v>
      </c>
      <c r="F44" s="120">
        <v>228.136</v>
      </c>
      <c r="G44" s="120">
        <v>229.93</v>
      </c>
      <c r="H44" s="120">
        <v>230.154</v>
      </c>
      <c r="I44" s="120">
        <v>230.883</v>
      </c>
      <c r="J44" s="120">
        <v>231.2</v>
      </c>
      <c r="K44" s="120">
        <v>231.304</v>
      </c>
      <c r="L44" s="120">
        <v>231.708</v>
      </c>
      <c r="M44" s="120">
        <v>231.462</v>
      </c>
      <c r="N44" s="120">
        <f>ROUND(AVERAGE(B44:M44),3)</f>
        <v>229.343</v>
      </c>
      <c r="O44" s="107">
        <v>0</v>
      </c>
    </row>
    <row r="45" spans="1:15" ht="12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0"/>
      <c r="O45" s="10"/>
    </row>
    <row r="46" spans="1:20" ht="12" customHeight="1">
      <c r="A46" s="23">
        <v>2010</v>
      </c>
      <c r="B46" s="124">
        <v>232.294</v>
      </c>
      <c r="C46" s="124">
        <v>232.382</v>
      </c>
      <c r="D46" s="124">
        <v>233.188</v>
      </c>
      <c r="E46" s="124">
        <v>233.615</v>
      </c>
      <c r="F46" s="124">
        <v>234.13</v>
      </c>
      <c r="G46" s="124">
        <v>233.834</v>
      </c>
      <c r="H46" s="124">
        <v>233.885</v>
      </c>
      <c r="I46" s="124">
        <v>234.15</v>
      </c>
      <c r="J46" s="124">
        <v>234.027</v>
      </c>
      <c r="K46" s="124">
        <v>234.671</v>
      </c>
      <c r="L46" s="124">
        <v>235.094</v>
      </c>
      <c r="M46" s="124">
        <v>235.141</v>
      </c>
      <c r="N46" s="121">
        <f aca="true" t="shared" si="0" ref="N46:N51">ROUND(AVERAGE(B46:M46),3)</f>
        <v>233.868</v>
      </c>
      <c r="O46" s="39">
        <f>(N46-N44)/N44</f>
        <v>0.019730272997213805</v>
      </c>
      <c r="P46" s="27"/>
      <c r="Q46" s="27"/>
      <c r="R46" s="27"/>
      <c r="S46" s="27"/>
      <c r="T46" s="27"/>
    </row>
    <row r="47" spans="1:15" ht="12" customHeight="1">
      <c r="A47" s="84">
        <v>11</v>
      </c>
      <c r="B47" s="120">
        <v>235.969</v>
      </c>
      <c r="C47" s="120">
        <v>237.11</v>
      </c>
      <c r="D47" s="120">
        <v>239.074</v>
      </c>
      <c r="E47" s="120">
        <v>240.267</v>
      </c>
      <c r="F47" s="120">
        <v>241.566</v>
      </c>
      <c r="G47" s="120">
        <v>241.69</v>
      </c>
      <c r="H47" s="120">
        <v>242.282</v>
      </c>
      <c r="I47" s="120">
        <v>243.033</v>
      </c>
      <c r="J47" s="120">
        <v>243.323</v>
      </c>
      <c r="K47" s="120">
        <v>243.014</v>
      </c>
      <c r="L47" s="120">
        <v>242.652</v>
      </c>
      <c r="M47" s="120">
        <v>241.987</v>
      </c>
      <c r="N47" s="120">
        <f t="shared" si="0"/>
        <v>240.997</v>
      </c>
      <c r="O47" s="107">
        <f aca="true" t="shared" si="1" ref="O47:O52">(N47-N46)/N46</f>
        <v>0.030483007508509154</v>
      </c>
    </row>
    <row r="48" spans="1:15" ht="12" customHeight="1">
      <c r="A48" s="84">
        <v>12</v>
      </c>
      <c r="B48" s="120">
        <v>242.879</v>
      </c>
      <c r="C48" s="120">
        <v>243.85</v>
      </c>
      <c r="D48" s="120">
        <v>245.125</v>
      </c>
      <c r="E48" s="120">
        <v>245.85</v>
      </c>
      <c r="F48" s="120">
        <v>245.709</v>
      </c>
      <c r="G48" s="120">
        <v>245.201</v>
      </c>
      <c r="H48" s="120">
        <v>244.984</v>
      </c>
      <c r="I48" s="120">
        <v>246.252</v>
      </c>
      <c r="J48" s="120">
        <v>247.409</v>
      </c>
      <c r="K48" s="120">
        <v>247.564</v>
      </c>
      <c r="L48" s="120">
        <v>247.097</v>
      </c>
      <c r="M48" s="120">
        <v>246.456</v>
      </c>
      <c r="N48" s="120">
        <f t="shared" si="0"/>
        <v>245.698</v>
      </c>
      <c r="O48" s="107">
        <f t="shared" si="1"/>
        <v>0.019506466885479874</v>
      </c>
    </row>
    <row r="49" spans="1:15" ht="12" customHeight="1">
      <c r="A49" s="84">
        <v>13</v>
      </c>
      <c r="B49" s="120">
        <v>247.277</v>
      </c>
      <c r="C49" s="120">
        <v>248.665</v>
      </c>
      <c r="D49" s="120">
        <v>248.719</v>
      </c>
      <c r="E49" s="120">
        <v>248.464</v>
      </c>
      <c r="F49" s="120">
        <v>248.584</v>
      </c>
      <c r="G49" s="120">
        <v>248.851</v>
      </c>
      <c r="H49" s="120">
        <v>249.411</v>
      </c>
      <c r="I49" s="120">
        <v>249.858</v>
      </c>
      <c r="J49" s="120">
        <v>250.231</v>
      </c>
      <c r="K49" s="120">
        <v>249.32</v>
      </c>
      <c r="L49" s="120">
        <v>249.503</v>
      </c>
      <c r="M49" s="120">
        <v>249.567</v>
      </c>
      <c r="N49" s="120">
        <f t="shared" si="0"/>
        <v>249.038</v>
      </c>
      <c r="O49" s="107">
        <f t="shared" si="1"/>
        <v>0.013593924248467644</v>
      </c>
    </row>
    <row r="50" spans="1:15" ht="12" customHeight="1">
      <c r="A50" s="84">
        <v>14</v>
      </c>
      <c r="B50" s="10">
        <v>251.045</v>
      </c>
      <c r="C50" s="10">
        <v>251.233</v>
      </c>
      <c r="D50" s="10">
        <v>252.413</v>
      </c>
      <c r="E50" s="10">
        <v>252.506</v>
      </c>
      <c r="F50" s="10">
        <v>253.598</v>
      </c>
      <c r="G50" s="10">
        <v>253.555</v>
      </c>
      <c r="H50" s="10">
        <v>253.833</v>
      </c>
      <c r="I50" s="10">
        <v>253.185</v>
      </c>
      <c r="J50" s="10">
        <v>253.154</v>
      </c>
      <c r="K50" s="120">
        <v>252.73</v>
      </c>
      <c r="L50" s="120">
        <v>251.781</v>
      </c>
      <c r="M50" s="120">
        <v>250.519</v>
      </c>
      <c r="N50" s="120">
        <f t="shared" si="0"/>
        <v>252.463</v>
      </c>
      <c r="O50" s="107">
        <f t="shared" si="1"/>
        <v>0.01375292124093505</v>
      </c>
    </row>
    <row r="51" spans="1:15" ht="12" customHeight="1">
      <c r="A51" s="23">
        <v>15</v>
      </c>
      <c r="B51" s="124">
        <v>250.016</v>
      </c>
      <c r="C51" s="124">
        <v>250.619</v>
      </c>
      <c r="D51" s="124">
        <v>251.451</v>
      </c>
      <c r="E51" s="124">
        <v>251.76</v>
      </c>
      <c r="F51" s="124">
        <v>252.77</v>
      </c>
      <c r="G51" s="124">
        <v>253.626</v>
      </c>
      <c r="H51" s="124">
        <v>253.405</v>
      </c>
      <c r="I51" s="124">
        <v>252.903</v>
      </c>
      <c r="J51" s="124">
        <v>252.922</v>
      </c>
      <c r="K51" s="124">
        <v>252.504</v>
      </c>
      <c r="L51" s="124">
        <v>252.573</v>
      </c>
      <c r="M51" s="124">
        <v>251.67</v>
      </c>
      <c r="N51" s="121">
        <f t="shared" si="0"/>
        <v>252.185</v>
      </c>
      <c r="O51" s="39">
        <f t="shared" si="1"/>
        <v>-0.0011011514558568645</v>
      </c>
    </row>
    <row r="52" spans="1:15" ht="12" customHeight="1">
      <c r="A52" s="135">
        <v>16</v>
      </c>
      <c r="B52" s="180">
        <v>251.739</v>
      </c>
      <c r="C52" s="180">
        <v>252.25</v>
      </c>
      <c r="D52" s="180">
        <v>252.854</v>
      </c>
      <c r="E52" s="180">
        <v>254.27</v>
      </c>
      <c r="F52" s="180">
        <v>255.023</v>
      </c>
      <c r="G52" s="180">
        <v>255.471</v>
      </c>
      <c r="H52" s="180">
        <v>255.386</v>
      </c>
      <c r="I52" s="180">
        <v>255.545</v>
      </c>
      <c r="J52" s="180">
        <v>256.085</v>
      </c>
      <c r="K52" s="180">
        <v>256.605</v>
      </c>
      <c r="L52" s="180">
        <v>256.541</v>
      </c>
      <c r="M52" s="180">
        <v>256.427</v>
      </c>
      <c r="N52" s="176">
        <f>ROUND(AVERAGE(B52:M52),3)</f>
        <v>254.85</v>
      </c>
      <c r="O52" s="181">
        <f t="shared" si="1"/>
        <v>0.01056763883656836</v>
      </c>
    </row>
    <row r="53" spans="1:15" ht="12" customHeight="1">
      <c r="A53" s="135">
        <v>17</v>
      </c>
      <c r="B53" s="180">
        <v>258.073</v>
      </c>
      <c r="C53" s="180">
        <v>258.768</v>
      </c>
      <c r="D53" s="180">
        <v>258.51</v>
      </c>
      <c r="E53" s="180">
        <v>259.165</v>
      </c>
      <c r="F53" s="180">
        <v>259.386</v>
      </c>
      <c r="G53" s="180">
        <v>259.335</v>
      </c>
      <c r="H53" s="180">
        <v>258.833</v>
      </c>
      <c r="I53" s="180">
        <v>259.508</v>
      </c>
      <c r="J53" s="180">
        <v>260.875</v>
      </c>
      <c r="K53" s="180">
        <v>260.58</v>
      </c>
      <c r="L53" s="180">
        <v>260.63</v>
      </c>
      <c r="M53" s="180">
        <v>260.791</v>
      </c>
      <c r="N53" s="176">
        <f>ROUND(AVERAGE(B53:M53),3)</f>
        <v>259.538</v>
      </c>
      <c r="O53" s="181">
        <f>(N53-N52)/N52</f>
        <v>0.018395134392780132</v>
      </c>
    </row>
    <row r="54" spans="1:15" ht="12" customHeight="1">
      <c r="A54" s="135">
        <v>18</v>
      </c>
      <c r="B54" s="180">
        <v>262.188</v>
      </c>
      <c r="C54" s="180">
        <v>263.26</v>
      </c>
      <c r="D54" s="180">
        <v>263.556</v>
      </c>
      <c r="E54" s="180">
        <v>264.669</v>
      </c>
      <c r="F54" s="180">
        <v>265.84</v>
      </c>
      <c r="G54" s="180">
        <v>265.95</v>
      </c>
      <c r="H54" s="180">
        <v>265.83</v>
      </c>
      <c r="I54" s="180">
        <v>266.425</v>
      </c>
      <c r="J54" s="180">
        <v>266.709</v>
      </c>
      <c r="K54" s="180">
        <v>266.464</v>
      </c>
      <c r="L54" s="180">
        <v>265.487</v>
      </c>
      <c r="M54" s="180">
        <v>265.286</v>
      </c>
      <c r="N54" s="176">
        <f>ROUND(AVERAGE(B54:M54),3)</f>
        <v>265.139</v>
      </c>
      <c r="O54" s="181">
        <f>(N54-N53)/N53</f>
        <v>0.021580654855936313</v>
      </c>
    </row>
    <row r="55" spans="1:15" ht="12" customHeight="1">
      <c r="A55" s="135">
        <v>19</v>
      </c>
      <c r="B55" s="180">
        <v>266.109</v>
      </c>
      <c r="C55" s="180">
        <v>266.706</v>
      </c>
      <c r="D55" s="180">
        <v>268.025</v>
      </c>
      <c r="E55" s="180">
        <v>269.07</v>
      </c>
      <c r="F55" s="180">
        <v>269.744</v>
      </c>
      <c r="G55" s="180">
        <v>270.133</v>
      </c>
      <c r="H55" s="180">
        <v>270.381</v>
      </c>
      <c r="I55" s="180">
        <v>270.548</v>
      </c>
      <c r="J55" s="180">
        <v>270.563</v>
      </c>
      <c r="K55" s="180">
        <v>270.348</v>
      </c>
      <c r="L55" s="180">
        <v>270.643</v>
      </c>
      <c r="M55" s="180">
        <v>270.429</v>
      </c>
      <c r="N55" s="176">
        <f>ROUND(AVERAGE(B55:M55),3)</f>
        <v>269.392</v>
      </c>
      <c r="O55" s="181">
        <f>(N55-N54)/N54</f>
        <v>0.01604064283262736</v>
      </c>
    </row>
    <row r="56" spans="1:15" ht="12" customHeight="1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4"/>
    </row>
    <row r="57" spans="1:18" s="36" customFormat="1" ht="12" customHeight="1">
      <c r="A57" s="47">
        <v>2020</v>
      </c>
      <c r="B57" s="123">
        <v>272.316</v>
      </c>
      <c r="C57" s="123">
        <v>273.08</v>
      </c>
      <c r="D57" s="123">
        <v>272.531</v>
      </c>
      <c r="E57" s="123">
        <v>271.325</v>
      </c>
      <c r="F57" s="123">
        <v>271.345</v>
      </c>
      <c r="G57" s="123">
        <v>272.283</v>
      </c>
      <c r="H57" s="123">
        <v>273.347</v>
      </c>
      <c r="I57" s="123"/>
      <c r="J57" s="123"/>
      <c r="K57" s="123"/>
      <c r="L57" s="123"/>
      <c r="M57" s="124"/>
      <c r="N57" s="150">
        <f>ROUND(AVERAGE(B57:M57),3)</f>
        <v>272.318</v>
      </c>
      <c r="O57" s="39">
        <f>(N57-N55)/N55</f>
        <v>0.01086149551582819</v>
      </c>
      <c r="P57" s="27"/>
      <c r="Q57" s="27"/>
      <c r="R57" s="29"/>
    </row>
    <row r="58" spans="1:13" ht="12" customHeight="1">
      <c r="A58" s="8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5" ht="12" customHeight="1">
      <c r="A59" s="114" t="s">
        <v>34</v>
      </c>
      <c r="B59" s="115">
        <f aca="true" t="shared" si="2" ref="B59:G59">(B57-B55)/B55</f>
        <v>0.023325028465779038</v>
      </c>
      <c r="C59" s="115">
        <f t="shared" si="2"/>
        <v>0.023898974901201946</v>
      </c>
      <c r="D59" s="115">
        <f t="shared" si="2"/>
        <v>0.016811864564872787</v>
      </c>
      <c r="E59" s="115">
        <f t="shared" si="2"/>
        <v>0.008380718772066732</v>
      </c>
      <c r="F59" s="115">
        <f t="shared" si="2"/>
        <v>0.005935257132688767</v>
      </c>
      <c r="G59" s="115">
        <f t="shared" si="2"/>
        <v>0.007959042397633885</v>
      </c>
      <c r="H59" s="115">
        <f>(H57-H55)/H55</f>
        <v>0.01096970571157</v>
      </c>
      <c r="I59" s="115"/>
      <c r="J59" s="115"/>
      <c r="K59" s="115"/>
      <c r="L59" s="115"/>
      <c r="M59" s="115"/>
      <c r="N59" s="10"/>
      <c r="O59" s="10"/>
    </row>
    <row r="60" spans="1:13" ht="12" customHeight="1">
      <c r="A60" s="85" t="s">
        <v>35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3:15" ht="12" customHeight="1">
      <c r="C61" s="87"/>
      <c r="D61" s="87"/>
      <c r="E61" s="62"/>
      <c r="F61" s="87"/>
      <c r="G61" s="87"/>
      <c r="H61" s="62"/>
      <c r="I61" s="87"/>
      <c r="J61" s="87"/>
      <c r="K61" s="62"/>
      <c r="L61" s="87"/>
      <c r="M61" s="87"/>
      <c r="N61" s="87"/>
      <c r="O61" s="87"/>
    </row>
    <row r="62" spans="1:15" ht="12" customHeight="1">
      <c r="A62" s="86" t="s">
        <v>44</v>
      </c>
      <c r="B62" s="62" t="s">
        <v>45</v>
      </c>
      <c r="C62" s="87"/>
      <c r="D62" s="87"/>
      <c r="E62" s="62"/>
      <c r="F62" s="87"/>
      <c r="G62" s="87"/>
      <c r="H62" s="62"/>
      <c r="I62" s="87"/>
      <c r="J62" s="87"/>
      <c r="K62" s="62"/>
      <c r="L62" s="87"/>
      <c r="M62" s="87"/>
      <c r="N62" s="87"/>
      <c r="O62" s="87"/>
    </row>
    <row r="63" spans="2:15" ht="12" customHeight="1">
      <c r="B63" s="62" t="s">
        <v>46</v>
      </c>
      <c r="C63" s="87"/>
      <c r="D63" s="87"/>
      <c r="E63" s="62"/>
      <c r="F63" s="87"/>
      <c r="G63" s="87"/>
      <c r="H63" s="62"/>
      <c r="I63" s="87"/>
      <c r="J63" s="87"/>
      <c r="K63" s="62"/>
      <c r="L63" s="87"/>
      <c r="M63" s="87"/>
      <c r="N63" s="87"/>
      <c r="O63" s="87"/>
    </row>
    <row r="64" spans="2:15" ht="12" customHeight="1">
      <c r="B64" s="62" t="s">
        <v>47</v>
      </c>
      <c r="C64" s="87"/>
      <c r="D64" s="87"/>
      <c r="E64" s="62"/>
      <c r="F64" s="87"/>
      <c r="G64" s="87"/>
      <c r="H64" s="62"/>
      <c r="I64" s="87"/>
      <c r="J64" s="87"/>
      <c r="K64" s="62"/>
      <c r="L64" s="87"/>
      <c r="M64" s="87"/>
      <c r="N64" s="87"/>
      <c r="O64" s="87"/>
    </row>
    <row r="65" ht="12" customHeight="1">
      <c r="B65" s="62" t="s">
        <v>48</v>
      </c>
    </row>
    <row r="66" spans="3:13" ht="12" customHeight="1">
      <c r="C66" s="87"/>
      <c r="D66" s="87"/>
      <c r="E66" s="62"/>
      <c r="F66" s="87"/>
      <c r="G66" s="87"/>
      <c r="H66" s="62"/>
      <c r="I66" s="87"/>
      <c r="J66" s="87"/>
      <c r="K66" s="62"/>
      <c r="L66" s="87"/>
      <c r="M66" s="87"/>
    </row>
    <row r="67" spans="1:13" ht="12" customHeight="1">
      <c r="A67" s="86" t="s">
        <v>36</v>
      </c>
      <c r="B67" s="62" t="s">
        <v>37</v>
      </c>
      <c r="C67" s="87"/>
      <c r="D67" s="87"/>
      <c r="E67" s="62"/>
      <c r="F67" s="87"/>
      <c r="G67" s="87"/>
      <c r="H67" s="62"/>
      <c r="I67" s="87"/>
      <c r="J67" s="87"/>
      <c r="K67" s="62"/>
      <c r="L67" s="87"/>
      <c r="M67" s="87"/>
    </row>
    <row r="68" spans="2:11" ht="12" customHeight="1">
      <c r="B68" s="62" t="s">
        <v>38</v>
      </c>
      <c r="E68" s="62"/>
      <c r="H68" s="62"/>
      <c r="K68" s="62"/>
    </row>
    <row r="69" ht="12" customHeight="1">
      <c r="B69" s="62" t="s">
        <v>39</v>
      </c>
    </row>
    <row r="70" spans="1:11" ht="13.5">
      <c r="A70" t="s">
        <v>24</v>
      </c>
      <c r="E70" s="62"/>
      <c r="H70" s="62"/>
      <c r="K70" s="62"/>
    </row>
    <row r="71" ht="13.5">
      <c r="B71" s="62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9"/>
  <ignoredErrors>
    <ignoredError sqref="N46:N55 N5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87"/>
  <sheetViews>
    <sheetView zoomScalePageLayoutView="0" workbookViewId="0" topLeftCell="A1">
      <pane ySplit="7" topLeftCell="A53" activePane="bottomLeft" state="frozen"/>
      <selection pane="topLeft" activeCell="I70" sqref="I70"/>
      <selection pane="bottomLeft" activeCell="H64" sqref="H64"/>
    </sheetView>
  </sheetViews>
  <sheetFormatPr defaultColWidth="9.00390625" defaultRowHeight="12"/>
  <cols>
    <col min="1" max="1" width="8.25390625" style="61" customWidth="1"/>
    <col min="2" max="13" width="8.75390625" style="0" customWidth="1"/>
    <col min="14" max="14" width="10.75390625" style="0" customWidth="1"/>
    <col min="15" max="15" width="12.25390625" style="0" customWidth="1"/>
  </cols>
  <sheetData>
    <row r="1" spans="1:15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16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7" s="10" customFormat="1" ht="14.25">
      <c r="A3" s="7" t="s">
        <v>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 t="s">
        <v>2</v>
      </c>
    </row>
    <row r="4" spans="1:15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</row>
    <row r="5" spans="1:15" s="10" customFormat="1" ht="7.5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8" s="165" customFormat="1" ht="12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 t="s">
        <v>4</v>
      </c>
      <c r="O6" s="164" t="s">
        <v>5</v>
      </c>
      <c r="R6" s="166" t="s">
        <v>6</v>
      </c>
    </row>
    <row r="7" spans="1:18" s="170" customFormat="1" ht="12" customHeight="1">
      <c r="A7" s="167" t="s">
        <v>7</v>
      </c>
      <c r="B7" s="168" t="s">
        <v>8</v>
      </c>
      <c r="C7" s="168" t="s">
        <v>9</v>
      </c>
      <c r="D7" s="168" t="s">
        <v>10</v>
      </c>
      <c r="E7" s="168" t="s">
        <v>11</v>
      </c>
      <c r="F7" s="168" t="s">
        <v>12</v>
      </c>
      <c r="G7" s="168" t="s">
        <v>13</v>
      </c>
      <c r="H7" s="168" t="s">
        <v>14</v>
      </c>
      <c r="I7" s="168" t="s">
        <v>15</v>
      </c>
      <c r="J7" s="168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  <c r="O7" s="169" t="s">
        <v>21</v>
      </c>
      <c r="Q7" s="171" t="s">
        <v>22</v>
      </c>
      <c r="R7" s="171" t="s">
        <v>23</v>
      </c>
    </row>
    <row r="8" spans="1:18" s="22" customFormat="1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152" customFormat="1" ht="12" customHeight="1">
      <c r="A9" s="157">
        <v>1970</v>
      </c>
      <c r="B9" s="158">
        <v>39.8</v>
      </c>
      <c r="C9" s="158">
        <v>40.2</v>
      </c>
      <c r="D9" s="158">
        <v>40.4</v>
      </c>
      <c r="E9" s="158">
        <v>40.7</v>
      </c>
      <c r="F9" s="158">
        <v>40.9</v>
      </c>
      <c r="G9" s="158">
        <v>41.2</v>
      </c>
      <c r="H9" s="158">
        <v>41.3</v>
      </c>
      <c r="I9" s="158">
        <v>41.4</v>
      </c>
      <c r="J9" s="158">
        <v>41.7</v>
      </c>
      <c r="K9" s="158">
        <v>41.9</v>
      </c>
      <c r="L9" s="158">
        <v>42</v>
      </c>
      <c r="M9" s="158">
        <v>42.3</v>
      </c>
      <c r="N9" s="158">
        <v>41.15</v>
      </c>
      <c r="O9" s="156">
        <v>0.0757180156657965</v>
      </c>
      <c r="Q9" s="160">
        <v>50</v>
      </c>
      <c r="R9" s="153">
        <v>24.608333333333334</v>
      </c>
    </row>
    <row r="10" spans="1:18" ht="12" customHeight="1">
      <c r="A10" s="30">
        <v>71</v>
      </c>
      <c r="B10" s="31">
        <v>42.4</v>
      </c>
      <c r="C10" s="31">
        <v>42.7</v>
      </c>
      <c r="D10" s="31">
        <v>43</v>
      </c>
      <c r="E10" s="31">
        <v>43.1</v>
      </c>
      <c r="F10" s="31">
        <v>43.3</v>
      </c>
      <c r="G10" s="31">
        <v>43.6</v>
      </c>
      <c r="H10" s="31">
        <v>43.9</v>
      </c>
      <c r="I10" s="31">
        <v>43.9</v>
      </c>
      <c r="J10" s="31">
        <v>44</v>
      </c>
      <c r="K10" s="31">
        <v>44.1</v>
      </c>
      <c r="L10" s="31">
        <v>44.1</v>
      </c>
      <c r="M10" s="31">
        <v>44.3</v>
      </c>
      <c r="N10" s="31">
        <v>43.6</v>
      </c>
      <c r="O10" s="32">
        <v>0.05825242718446598</v>
      </c>
      <c r="R10" s="33">
        <v>26.5</v>
      </c>
    </row>
    <row r="11" spans="1:18" s="36" customFormat="1" ht="12" customHeight="1">
      <c r="A11" s="34">
        <v>72</v>
      </c>
      <c r="B11" s="46">
        <v>44.5</v>
      </c>
      <c r="C11" s="46">
        <v>44.8</v>
      </c>
      <c r="D11" s="46">
        <v>45</v>
      </c>
      <c r="E11" s="46">
        <v>45.1</v>
      </c>
      <c r="F11" s="46">
        <v>45.2</v>
      </c>
      <c r="G11" s="46">
        <v>45.3</v>
      </c>
      <c r="H11" s="46">
        <v>45.5</v>
      </c>
      <c r="I11" s="46">
        <v>45.6</v>
      </c>
      <c r="J11" s="46">
        <v>46</v>
      </c>
      <c r="K11" s="46">
        <v>46.1</v>
      </c>
      <c r="L11" s="46">
        <v>46.1</v>
      </c>
      <c r="M11" s="46">
        <v>46.2</v>
      </c>
      <c r="N11" s="46">
        <v>45.45</v>
      </c>
      <c r="O11" s="35">
        <v>0.043577981651376115</v>
      </c>
      <c r="Q11" s="37">
        <v>52</v>
      </c>
      <c r="R11" s="38">
        <v>26.9</v>
      </c>
    </row>
    <row r="12" spans="1:18" ht="12" customHeight="1">
      <c r="A12" s="30">
        <v>73</v>
      </c>
      <c r="B12" s="31">
        <v>46.3</v>
      </c>
      <c r="C12" s="31">
        <v>46.7</v>
      </c>
      <c r="D12" s="31">
        <v>47.2</v>
      </c>
      <c r="E12" s="31">
        <v>47.6</v>
      </c>
      <c r="F12" s="31">
        <v>47.8</v>
      </c>
      <c r="G12" s="31">
        <v>48.1</v>
      </c>
      <c r="H12" s="31">
        <v>48.2</v>
      </c>
      <c r="I12" s="31">
        <v>49</v>
      </c>
      <c r="J12" s="31">
        <v>49.2</v>
      </c>
      <c r="K12" s="31">
        <v>49.5</v>
      </c>
      <c r="L12" s="31">
        <v>50</v>
      </c>
      <c r="M12" s="31">
        <v>50.5</v>
      </c>
      <c r="N12" s="31">
        <v>48.34166666666666</v>
      </c>
      <c r="O12" s="32">
        <v>0.06153846153846148</v>
      </c>
      <c r="R12" s="33">
        <v>27.1</v>
      </c>
    </row>
    <row r="13" spans="1:18" s="36" customFormat="1" ht="12" customHeight="1">
      <c r="A13" s="34">
        <v>74</v>
      </c>
      <c r="B13" s="46">
        <v>50.8</v>
      </c>
      <c r="C13" s="46">
        <v>51.6</v>
      </c>
      <c r="D13" s="46">
        <v>52.2</v>
      </c>
      <c r="E13" s="46">
        <v>52.2</v>
      </c>
      <c r="F13" s="46">
        <v>52.8</v>
      </c>
      <c r="G13" s="46">
        <v>53.2</v>
      </c>
      <c r="H13" s="46">
        <v>53.4</v>
      </c>
      <c r="I13" s="46">
        <v>54.3</v>
      </c>
      <c r="J13" s="46">
        <v>54.9</v>
      </c>
      <c r="K13" s="46">
        <v>55.4</v>
      </c>
      <c r="L13" s="46">
        <v>55.7</v>
      </c>
      <c r="M13" s="46">
        <v>56</v>
      </c>
      <c r="N13" s="46">
        <v>53.541666666666664</v>
      </c>
      <c r="O13" s="35">
        <v>0.1076604554865425</v>
      </c>
      <c r="Q13" s="37">
        <v>54</v>
      </c>
      <c r="R13" s="38">
        <v>27.208333333333332</v>
      </c>
    </row>
    <row r="14" spans="1:18" s="152" customFormat="1" ht="12" customHeight="1">
      <c r="A14" s="157">
        <v>75</v>
      </c>
      <c r="B14" s="158">
        <v>56</v>
      </c>
      <c r="C14" s="158">
        <v>56.5</v>
      </c>
      <c r="D14" s="158">
        <v>56.5</v>
      </c>
      <c r="E14" s="158">
        <v>56.6</v>
      </c>
      <c r="F14" s="158">
        <v>56.8</v>
      </c>
      <c r="G14" s="158">
        <v>57.1</v>
      </c>
      <c r="H14" s="158">
        <v>57.6</v>
      </c>
      <c r="I14" s="158">
        <v>57.9</v>
      </c>
      <c r="J14" s="158">
        <v>58.6</v>
      </c>
      <c r="K14" s="158">
        <v>58.8</v>
      </c>
      <c r="L14" s="158">
        <v>59.3</v>
      </c>
      <c r="M14" s="158">
        <v>59.6</v>
      </c>
      <c r="N14" s="158">
        <v>57.60833333333333</v>
      </c>
      <c r="O14" s="156">
        <v>0.07663551401869162</v>
      </c>
      <c r="R14" s="153">
        <v>27.083333333333332</v>
      </c>
    </row>
    <row r="15" spans="1:18" s="36" customFormat="1" ht="12" customHeight="1">
      <c r="A15" s="34">
        <v>76</v>
      </c>
      <c r="B15" s="46">
        <v>59.7</v>
      </c>
      <c r="C15" s="46">
        <v>60</v>
      </c>
      <c r="D15" s="46">
        <v>60.2</v>
      </c>
      <c r="E15" s="46">
        <v>60.3</v>
      </c>
      <c r="F15" s="46">
        <v>60.5</v>
      </c>
      <c r="G15" s="46">
        <v>60.9</v>
      </c>
      <c r="H15" s="46">
        <v>61.1</v>
      </c>
      <c r="I15" s="46">
        <v>61.4</v>
      </c>
      <c r="J15" s="46">
        <v>61.8</v>
      </c>
      <c r="K15" s="46">
        <v>61.9</v>
      </c>
      <c r="L15" s="46">
        <v>61.9</v>
      </c>
      <c r="M15" s="46">
        <v>62.2</v>
      </c>
      <c r="N15" s="46">
        <v>60.99166666666667</v>
      </c>
      <c r="O15" s="35">
        <v>0.05902777777777775</v>
      </c>
      <c r="Q15" s="37">
        <v>56</v>
      </c>
      <c r="R15" s="38">
        <v>27.483333333333334</v>
      </c>
    </row>
    <row r="16" spans="1:18" ht="12" customHeight="1">
      <c r="A16" s="30">
        <v>77</v>
      </c>
      <c r="B16" s="31">
        <v>62.4</v>
      </c>
      <c r="C16" s="41">
        <v>63</v>
      </c>
      <c r="D16" s="41">
        <v>63.3</v>
      </c>
      <c r="E16" s="31">
        <v>63.5</v>
      </c>
      <c r="F16" s="41">
        <v>63.9</v>
      </c>
      <c r="G16" s="41">
        <v>64.4</v>
      </c>
      <c r="H16" s="31">
        <v>64.5</v>
      </c>
      <c r="I16" s="41">
        <v>64.8</v>
      </c>
      <c r="J16" s="41">
        <v>64.8</v>
      </c>
      <c r="K16" s="31">
        <v>64.9</v>
      </c>
      <c r="L16" s="41">
        <v>65.2</v>
      </c>
      <c r="M16" s="41">
        <v>65.3</v>
      </c>
      <c r="N16" s="31">
        <v>64.16666666666667</v>
      </c>
      <c r="O16" s="32">
        <v>0.05245901639344267</v>
      </c>
      <c r="R16" s="33">
        <v>28.358333333333334</v>
      </c>
    </row>
    <row r="17" spans="1:18" s="36" customFormat="1" ht="12" customHeight="1">
      <c r="A17" s="34">
        <v>78</v>
      </c>
      <c r="B17" s="46">
        <v>65.7</v>
      </c>
      <c r="C17" s="46">
        <v>66</v>
      </c>
      <c r="D17" s="46">
        <v>66.5</v>
      </c>
      <c r="E17" s="46">
        <v>66.9</v>
      </c>
      <c r="F17" s="46">
        <v>67.3</v>
      </c>
      <c r="G17" s="46">
        <v>68</v>
      </c>
      <c r="H17" s="46">
        <v>68.1</v>
      </c>
      <c r="I17" s="46">
        <v>68.4</v>
      </c>
      <c r="J17" s="46">
        <v>68.8</v>
      </c>
      <c r="K17" s="46">
        <v>69.3</v>
      </c>
      <c r="L17" s="46">
        <v>69.5</v>
      </c>
      <c r="M17" s="46">
        <v>69.7</v>
      </c>
      <c r="N17" s="46">
        <v>67.8</v>
      </c>
      <c r="O17" s="35">
        <v>0.056074766355140096</v>
      </c>
      <c r="Q17" s="37">
        <v>58</v>
      </c>
      <c r="R17" s="38">
        <v>29.208333333333332</v>
      </c>
    </row>
    <row r="18" spans="1:18" ht="12" customHeight="1">
      <c r="A18" s="30">
        <v>79</v>
      </c>
      <c r="B18" s="31">
        <v>70.2</v>
      </c>
      <c r="C18" s="31">
        <v>71</v>
      </c>
      <c r="D18" s="31">
        <v>71.4</v>
      </c>
      <c r="E18" s="31">
        <v>72.1</v>
      </c>
      <c r="F18" s="31">
        <v>72.8</v>
      </c>
      <c r="G18" s="31">
        <v>73.5</v>
      </c>
      <c r="H18" s="31">
        <v>74</v>
      </c>
      <c r="I18" s="31">
        <v>74.5</v>
      </c>
      <c r="J18" s="31">
        <v>75.4</v>
      </c>
      <c r="K18" s="31">
        <v>76.1</v>
      </c>
      <c r="L18" s="31">
        <v>76.6</v>
      </c>
      <c r="M18" s="31">
        <v>77.1</v>
      </c>
      <c r="N18" s="31">
        <v>73.725</v>
      </c>
      <c r="O18" s="32">
        <v>0.08702064896755171</v>
      </c>
      <c r="R18" s="33">
        <v>29.6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30.191666666666666</v>
      </c>
    </row>
    <row r="20" spans="1:18" s="152" customFormat="1" ht="12" customHeight="1">
      <c r="A20" s="157">
        <v>1980</v>
      </c>
      <c r="B20" s="158">
        <v>78.2</v>
      </c>
      <c r="C20" s="158">
        <v>78.9</v>
      </c>
      <c r="D20" s="158">
        <v>80</v>
      </c>
      <c r="E20" s="158">
        <v>80.6</v>
      </c>
      <c r="F20" s="158">
        <v>81.1</v>
      </c>
      <c r="G20" s="158">
        <v>82.1</v>
      </c>
      <c r="H20" s="158">
        <v>82.6</v>
      </c>
      <c r="I20" s="158">
        <v>83.3</v>
      </c>
      <c r="J20" s="158">
        <v>83.6</v>
      </c>
      <c r="K20" s="158">
        <v>84.1</v>
      </c>
      <c r="L20" s="158">
        <v>84.6</v>
      </c>
      <c r="M20" s="158">
        <v>85.5</v>
      </c>
      <c r="N20" s="158">
        <v>82.05</v>
      </c>
      <c r="O20" s="156">
        <v>0.11397557666214371</v>
      </c>
      <c r="R20" s="153">
        <v>30.458333333333332</v>
      </c>
    </row>
    <row r="21" spans="1:18" ht="12" customHeight="1">
      <c r="A21" s="30">
        <v>81</v>
      </c>
      <c r="B21" s="31">
        <v>86.3</v>
      </c>
      <c r="C21" s="31">
        <v>87.4</v>
      </c>
      <c r="D21" s="31">
        <v>87.8</v>
      </c>
      <c r="E21" s="31">
        <v>88.3</v>
      </c>
      <c r="F21" s="31">
        <v>88.8</v>
      </c>
      <c r="G21" s="31">
        <v>89.5</v>
      </c>
      <c r="H21" s="31">
        <v>90.8</v>
      </c>
      <c r="I21" s="31">
        <v>91.6</v>
      </c>
      <c r="J21" s="31">
        <v>93</v>
      </c>
      <c r="K21" s="31">
        <v>92.7</v>
      </c>
      <c r="L21" s="31">
        <v>92.6</v>
      </c>
      <c r="M21" s="31">
        <v>92.7</v>
      </c>
      <c r="N21" s="31">
        <v>90.125</v>
      </c>
      <c r="O21" s="32">
        <v>0.097442143727162</v>
      </c>
      <c r="Q21" s="42">
        <v>62</v>
      </c>
      <c r="R21" s="33">
        <v>30.925</v>
      </c>
    </row>
    <row r="22" spans="1:18" s="36" customFormat="1" ht="12" customHeight="1">
      <c r="A22" s="34">
        <v>82</v>
      </c>
      <c r="B22" s="46">
        <v>92.9</v>
      </c>
      <c r="C22" s="46">
        <v>93.1</v>
      </c>
      <c r="D22" s="46">
        <v>92.5</v>
      </c>
      <c r="E22" s="46">
        <v>92.8</v>
      </c>
      <c r="F22" s="46">
        <v>93.7</v>
      </c>
      <c r="G22" s="46">
        <v>95.7</v>
      </c>
      <c r="H22" s="46">
        <v>95.9</v>
      </c>
      <c r="I22" s="46">
        <v>96.3</v>
      </c>
      <c r="J22" s="46">
        <v>97.1</v>
      </c>
      <c r="K22" s="46">
        <v>98.4</v>
      </c>
      <c r="L22" s="46">
        <v>98.1</v>
      </c>
      <c r="M22" s="46">
        <v>97.5</v>
      </c>
      <c r="N22" s="46">
        <v>95.33333333333333</v>
      </c>
      <c r="O22" s="35">
        <v>0.05771365149833522</v>
      </c>
      <c r="R22" s="38">
        <v>31.6</v>
      </c>
    </row>
    <row r="23" spans="1:18" ht="12" customHeight="1">
      <c r="A23" s="30">
        <v>83</v>
      </c>
      <c r="B23" s="31">
        <v>97.8</v>
      </c>
      <c r="C23" s="31">
        <v>98</v>
      </c>
      <c r="D23" s="31">
        <v>98.1</v>
      </c>
      <c r="E23" s="31">
        <v>99.1</v>
      </c>
      <c r="F23" s="31">
        <v>99.4</v>
      </c>
      <c r="G23" s="31">
        <v>99.7</v>
      </c>
      <c r="H23" s="31">
        <v>100</v>
      </c>
      <c r="I23" s="31">
        <v>100.1</v>
      </c>
      <c r="J23" s="31">
        <v>101</v>
      </c>
      <c r="K23" s="31">
        <v>101.3</v>
      </c>
      <c r="L23" s="31">
        <v>101.7</v>
      </c>
      <c r="M23" s="31">
        <v>101.8</v>
      </c>
      <c r="N23" s="31">
        <v>99.83333333333333</v>
      </c>
      <c r="O23" s="32">
        <v>0.0472193074501574</v>
      </c>
      <c r="Q23" s="42">
        <v>64</v>
      </c>
      <c r="R23" s="33">
        <v>32.09166666666667</v>
      </c>
    </row>
    <row r="24" spans="1:18" s="36" customFormat="1" ht="12" customHeight="1">
      <c r="A24" s="34">
        <v>84</v>
      </c>
      <c r="B24" s="46">
        <v>102.8</v>
      </c>
      <c r="C24" s="46">
        <v>103.4</v>
      </c>
      <c r="D24" s="46">
        <v>103.7</v>
      </c>
      <c r="E24" s="46">
        <v>104.1</v>
      </c>
      <c r="F24" s="46">
        <v>104.1</v>
      </c>
      <c r="G24" s="46">
        <v>104.3</v>
      </c>
      <c r="H24" s="46">
        <v>104.8</v>
      </c>
      <c r="I24" s="46">
        <v>105.5</v>
      </c>
      <c r="J24" s="46">
        <v>106.2</v>
      </c>
      <c r="K24" s="46">
        <v>106.1</v>
      </c>
      <c r="L24" s="46">
        <v>106.5</v>
      </c>
      <c r="M24" s="46">
        <v>106.5</v>
      </c>
      <c r="N24" s="46">
        <v>104.83333333333333</v>
      </c>
      <c r="O24" s="35">
        <v>0.050100200400801605</v>
      </c>
      <c r="R24" s="38">
        <v>32.608333333333334</v>
      </c>
    </row>
    <row r="25" spans="1:18" s="152" customFormat="1" ht="12" customHeight="1">
      <c r="A25" s="157">
        <v>85</v>
      </c>
      <c r="B25" s="158">
        <v>106.7</v>
      </c>
      <c r="C25" s="158">
        <v>107.3</v>
      </c>
      <c r="D25" s="158">
        <v>107.5</v>
      </c>
      <c r="E25" s="158">
        <v>107.9</v>
      </c>
      <c r="F25" s="158">
        <v>108.1</v>
      </c>
      <c r="G25" s="158">
        <v>108.3</v>
      </c>
      <c r="H25" s="158">
        <v>108.4</v>
      </c>
      <c r="I25" s="158">
        <v>109.2</v>
      </c>
      <c r="J25" s="158">
        <v>109.6</v>
      </c>
      <c r="K25" s="158">
        <v>109.8</v>
      </c>
      <c r="L25" s="158">
        <v>110.7</v>
      </c>
      <c r="M25" s="158">
        <v>111</v>
      </c>
      <c r="N25" s="158">
        <v>108.70833333333333</v>
      </c>
      <c r="O25" s="156">
        <v>0.03721374045801532</v>
      </c>
      <c r="Q25" s="160">
        <v>66</v>
      </c>
      <c r="R25" s="153">
        <v>33.708333333333336</v>
      </c>
    </row>
    <row r="26" spans="1:18" s="36" customFormat="1" ht="12" customHeight="1">
      <c r="A26" s="34">
        <v>86</v>
      </c>
      <c r="B26" s="46">
        <v>111.8</v>
      </c>
      <c r="C26" s="46">
        <v>111.5</v>
      </c>
      <c r="D26" s="46">
        <v>111.5</v>
      </c>
      <c r="E26" s="46">
        <v>111.2</v>
      </c>
      <c r="F26" s="46">
        <v>110.9</v>
      </c>
      <c r="G26" s="46">
        <v>111.7</v>
      </c>
      <c r="H26" s="46">
        <v>112.5</v>
      </c>
      <c r="I26" s="46">
        <v>112.7</v>
      </c>
      <c r="J26" s="46">
        <v>113</v>
      </c>
      <c r="K26" s="46">
        <v>113.4</v>
      </c>
      <c r="L26" s="46">
        <v>113.3</v>
      </c>
      <c r="M26" s="46">
        <v>113.8</v>
      </c>
      <c r="N26" s="46">
        <v>112.275</v>
      </c>
      <c r="O26" s="35">
        <v>0.03311867525298983</v>
      </c>
      <c r="R26" s="38">
        <v>34.583333333333336</v>
      </c>
    </row>
    <row r="27" spans="1:18" ht="12" customHeight="1">
      <c r="A27" s="34">
        <v>87</v>
      </c>
      <c r="B27" s="46">
        <v>114.7</v>
      </c>
      <c r="C27" s="46">
        <v>115.3</v>
      </c>
      <c r="D27" s="46">
        <v>115.8</v>
      </c>
      <c r="E27" s="46">
        <v>116.6</v>
      </c>
      <c r="F27" s="46">
        <v>117.3</v>
      </c>
      <c r="G27" s="46">
        <v>117.8</v>
      </c>
      <c r="H27" s="46">
        <v>117.9</v>
      </c>
      <c r="I27" s="46">
        <v>118.9</v>
      </c>
      <c r="J27" s="46">
        <v>119.8</v>
      </c>
      <c r="K27" s="46">
        <v>120.2</v>
      </c>
      <c r="L27" s="46">
        <v>120.5</v>
      </c>
      <c r="M27" s="46">
        <v>120.6</v>
      </c>
      <c r="N27" s="46">
        <v>117.95</v>
      </c>
      <c r="O27" s="35">
        <v>0.05075690115761356</v>
      </c>
      <c r="Q27" s="42">
        <v>68</v>
      </c>
      <c r="R27" s="33">
        <v>36.075</v>
      </c>
    </row>
    <row r="28" spans="1:18" s="36" customFormat="1" ht="12" customHeight="1">
      <c r="A28" s="34">
        <v>88</v>
      </c>
      <c r="B28" s="46">
        <v>121.3</v>
      </c>
      <c r="C28" s="46">
        <v>121.1</v>
      </c>
      <c r="D28" s="46">
        <v>121.5</v>
      </c>
      <c r="E28" s="46">
        <v>122.6</v>
      </c>
      <c r="F28" s="46">
        <v>122.7</v>
      </c>
      <c r="G28" s="46">
        <v>123.1</v>
      </c>
      <c r="H28" s="46">
        <v>123.6</v>
      </c>
      <c r="I28" s="46">
        <v>124.2</v>
      </c>
      <c r="J28" s="46">
        <v>126</v>
      </c>
      <c r="K28" s="46">
        <v>126.2</v>
      </c>
      <c r="L28" s="46">
        <v>125.9</v>
      </c>
      <c r="M28" s="46">
        <v>126</v>
      </c>
      <c r="N28" s="46">
        <v>123.68333333333335</v>
      </c>
      <c r="O28" s="35">
        <v>0.048305084745762734</v>
      </c>
      <c r="R28" s="38">
        <v>38.30833333333333</v>
      </c>
    </row>
    <row r="29" spans="1:18" ht="12" customHeight="1">
      <c r="A29" s="30">
        <v>89</v>
      </c>
      <c r="B29" s="31">
        <v>127</v>
      </c>
      <c r="C29" s="31">
        <v>127.6</v>
      </c>
      <c r="D29" s="31">
        <v>128.9</v>
      </c>
      <c r="E29" s="31">
        <v>129.5</v>
      </c>
      <c r="F29" s="31">
        <v>130.2</v>
      </c>
      <c r="G29" s="31">
        <v>130.5</v>
      </c>
      <c r="H29" s="31">
        <v>130.6</v>
      </c>
      <c r="I29" s="31">
        <v>130.9</v>
      </c>
      <c r="J29" s="31">
        <v>132.2</v>
      </c>
      <c r="K29" s="31">
        <v>132.8</v>
      </c>
      <c r="L29" s="31">
        <v>133.2</v>
      </c>
      <c r="M29" s="31">
        <v>133.3</v>
      </c>
      <c r="N29" s="31">
        <v>130.55833333333334</v>
      </c>
      <c r="O29" s="32">
        <v>0.05578011317704116</v>
      </c>
      <c r="Q29" s="42">
        <v>70</v>
      </c>
      <c r="R29" s="33">
        <v>41.15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43.6</v>
      </c>
    </row>
    <row r="31" spans="1:18" s="27" customFormat="1" ht="12" customHeight="1">
      <c r="A31" s="23">
        <v>1990</v>
      </c>
      <c r="B31" s="25">
        <v>135.1</v>
      </c>
      <c r="C31" s="25">
        <v>135.3</v>
      </c>
      <c r="D31" s="25">
        <v>136.6</v>
      </c>
      <c r="E31" s="25">
        <v>137.3</v>
      </c>
      <c r="F31" s="25">
        <v>137.2</v>
      </c>
      <c r="G31" s="25">
        <v>137.1</v>
      </c>
      <c r="H31" s="25">
        <v>138.4</v>
      </c>
      <c r="I31" s="25">
        <v>140</v>
      </c>
      <c r="J31" s="25">
        <v>140.8</v>
      </c>
      <c r="K31" s="25">
        <v>141.6</v>
      </c>
      <c r="L31" s="25">
        <v>141.5</v>
      </c>
      <c r="M31" s="25">
        <v>141.6</v>
      </c>
      <c r="N31" s="25">
        <v>138.5</v>
      </c>
      <c r="O31" s="39">
        <v>0.06049004594180709</v>
      </c>
      <c r="Q31" s="28">
        <v>72</v>
      </c>
      <c r="R31" s="29">
        <v>45.45</v>
      </c>
    </row>
    <row r="32" spans="1:18" ht="12" customHeight="1">
      <c r="A32" s="30">
        <v>91</v>
      </c>
      <c r="B32" s="31">
        <v>143</v>
      </c>
      <c r="C32" s="31">
        <v>143.6</v>
      </c>
      <c r="D32" s="31">
        <v>143.4</v>
      </c>
      <c r="E32" s="31">
        <v>143.7</v>
      </c>
      <c r="F32" s="31">
        <v>144</v>
      </c>
      <c r="G32" s="31">
        <v>144.6</v>
      </c>
      <c r="H32" s="31">
        <v>145.2</v>
      </c>
      <c r="I32" s="31">
        <v>145.4</v>
      </c>
      <c r="J32" s="31">
        <v>146.3</v>
      </c>
      <c r="K32" s="31">
        <v>145.7</v>
      </c>
      <c r="L32" s="31">
        <v>146.6</v>
      </c>
      <c r="M32" s="31">
        <v>146.6</v>
      </c>
      <c r="N32" s="31">
        <v>144.8</v>
      </c>
      <c r="O32" s="32">
        <v>0.04548736462093871</v>
      </c>
      <c r="R32" s="33">
        <v>48.34166666666667</v>
      </c>
    </row>
    <row r="33" spans="1:18" s="36" customFormat="1" ht="12" customHeight="1">
      <c r="A33" s="34">
        <v>92</v>
      </c>
      <c r="B33" s="46">
        <v>147.3</v>
      </c>
      <c r="C33" s="46">
        <v>148</v>
      </c>
      <c r="D33" s="46">
        <v>149.1</v>
      </c>
      <c r="E33" s="46">
        <v>149.2</v>
      </c>
      <c r="F33" s="46">
        <v>148.9</v>
      </c>
      <c r="G33" s="46">
        <v>149.5</v>
      </c>
      <c r="H33" s="46">
        <v>149.9</v>
      </c>
      <c r="I33" s="46">
        <v>150.8</v>
      </c>
      <c r="J33" s="46">
        <v>151.4</v>
      </c>
      <c r="K33" s="46">
        <v>152.1</v>
      </c>
      <c r="L33" s="46">
        <v>152.2</v>
      </c>
      <c r="M33" s="46">
        <v>151.9</v>
      </c>
      <c r="N33" s="46">
        <v>150</v>
      </c>
      <c r="O33" s="35">
        <v>0.03591160220994467</v>
      </c>
      <c r="Q33" s="37">
        <v>74</v>
      </c>
      <c r="R33" s="38">
        <v>53.541666666666664</v>
      </c>
    </row>
    <row r="34" spans="1:18" ht="12" customHeight="1">
      <c r="A34" s="34">
        <v>93</v>
      </c>
      <c r="B34" s="46">
        <v>153</v>
      </c>
      <c r="C34" s="46">
        <v>153.6</v>
      </c>
      <c r="D34" s="46">
        <v>154.1</v>
      </c>
      <c r="E34" s="46">
        <v>154</v>
      </c>
      <c r="F34" s="46">
        <v>153.8</v>
      </c>
      <c r="G34" s="46">
        <v>154.2</v>
      </c>
      <c r="H34" s="46">
        <v>154.3</v>
      </c>
      <c r="I34" s="46">
        <v>155.3</v>
      </c>
      <c r="J34" s="46">
        <v>155.3</v>
      </c>
      <c r="K34" s="46">
        <v>155.5</v>
      </c>
      <c r="L34" s="46">
        <v>155.4</v>
      </c>
      <c r="M34" s="46">
        <v>155.6</v>
      </c>
      <c r="N34" s="46">
        <v>154.5</v>
      </c>
      <c r="O34" s="35">
        <v>0.03</v>
      </c>
      <c r="R34" s="33">
        <v>57.608333333333334</v>
      </c>
    </row>
    <row r="35" spans="1:18" s="36" customFormat="1" ht="12" customHeight="1">
      <c r="A35" s="34">
        <v>94</v>
      </c>
      <c r="B35" s="46">
        <v>156</v>
      </c>
      <c r="C35" s="46">
        <v>157.4</v>
      </c>
      <c r="D35" s="46">
        <v>157.9</v>
      </c>
      <c r="E35" s="46">
        <v>157.7</v>
      </c>
      <c r="F35" s="46">
        <v>157.3</v>
      </c>
      <c r="G35" s="46">
        <v>157.8</v>
      </c>
      <c r="H35" s="46">
        <v>158.2</v>
      </c>
      <c r="I35" s="46">
        <v>159.1</v>
      </c>
      <c r="J35" s="46">
        <v>159</v>
      </c>
      <c r="K35" s="46">
        <v>159.5</v>
      </c>
      <c r="L35" s="46">
        <v>159.4</v>
      </c>
      <c r="M35" s="46">
        <v>158.98</v>
      </c>
      <c r="N35" s="46">
        <v>158.2</v>
      </c>
      <c r="O35" s="35">
        <v>0.024</v>
      </c>
      <c r="Q35" s="37">
        <v>76</v>
      </c>
      <c r="R35" s="38">
        <v>60.99166666666667</v>
      </c>
    </row>
    <row r="36" spans="1:18" s="27" customFormat="1" ht="12" customHeight="1">
      <c r="A36" s="23">
        <v>95</v>
      </c>
      <c r="B36" s="25">
        <v>159.9</v>
      </c>
      <c r="C36" s="25">
        <v>160.3</v>
      </c>
      <c r="D36" s="25">
        <v>160.9</v>
      </c>
      <c r="E36" s="25">
        <v>161.4</v>
      </c>
      <c r="F36" s="25">
        <v>161.8</v>
      </c>
      <c r="G36" s="25">
        <v>162.2</v>
      </c>
      <c r="H36" s="25">
        <v>162.3</v>
      </c>
      <c r="I36" s="25">
        <v>162.8</v>
      </c>
      <c r="J36" s="25">
        <v>163.2</v>
      </c>
      <c r="K36" s="25">
        <v>163.6</v>
      </c>
      <c r="L36" s="25">
        <v>163.8</v>
      </c>
      <c r="M36" s="25">
        <v>163.7</v>
      </c>
      <c r="N36" s="71">
        <v>162.2</v>
      </c>
      <c r="O36" s="39">
        <v>0.025</v>
      </c>
      <c r="R36" s="29">
        <v>64.16666666666667</v>
      </c>
    </row>
    <row r="37" spans="1:18" s="36" customFormat="1" ht="12" customHeight="1">
      <c r="A37" s="34">
        <v>96</v>
      </c>
      <c r="B37" s="46">
        <v>164.8</v>
      </c>
      <c r="C37" s="46">
        <v>165.7</v>
      </c>
      <c r="D37" s="46">
        <v>166.5</v>
      </c>
      <c r="E37" s="46">
        <v>166</v>
      </c>
      <c r="F37" s="46">
        <v>166.4</v>
      </c>
      <c r="G37" s="46">
        <v>166.5</v>
      </c>
      <c r="H37" s="46">
        <v>166.7</v>
      </c>
      <c r="I37" s="46">
        <v>167.2</v>
      </c>
      <c r="J37" s="46">
        <v>168.2</v>
      </c>
      <c r="K37" s="46">
        <v>168.2</v>
      </c>
      <c r="L37" s="46">
        <v>168.4</v>
      </c>
      <c r="M37" s="46">
        <v>168.5</v>
      </c>
      <c r="N37" s="70">
        <v>166.9</v>
      </c>
      <c r="O37" s="35">
        <v>0.029</v>
      </c>
      <c r="Q37" s="37">
        <v>78</v>
      </c>
      <c r="R37" s="38">
        <v>67.8</v>
      </c>
    </row>
    <row r="38" spans="1:18" ht="12" customHeight="1">
      <c r="A38" s="34">
        <v>97</v>
      </c>
      <c r="B38" s="46">
        <v>169.1</v>
      </c>
      <c r="C38" s="46">
        <v>170.1</v>
      </c>
      <c r="D38" s="46">
        <v>170.7</v>
      </c>
      <c r="E38" s="46">
        <v>170.2</v>
      </c>
      <c r="F38" s="46">
        <v>169.9</v>
      </c>
      <c r="G38" s="46">
        <v>170.3</v>
      </c>
      <c r="H38" s="46">
        <v>170.8</v>
      </c>
      <c r="I38" s="46">
        <v>170.8</v>
      </c>
      <c r="J38" s="46">
        <v>171.7</v>
      </c>
      <c r="K38" s="46">
        <v>172.3</v>
      </c>
      <c r="L38" s="46">
        <v>172</v>
      </c>
      <c r="M38" s="46">
        <v>171.5</v>
      </c>
      <c r="N38" s="70">
        <v>170.8</v>
      </c>
      <c r="O38" s="35">
        <v>0.023</v>
      </c>
      <c r="Q38" s="100"/>
      <c r="R38" s="33">
        <v>73.725</v>
      </c>
    </row>
    <row r="39" spans="1:18" s="36" customFormat="1" ht="12" customHeight="1">
      <c r="A39" s="34">
        <v>98</v>
      </c>
      <c r="B39" s="46">
        <v>172.1</v>
      </c>
      <c r="C39" s="46">
        <v>172.7</v>
      </c>
      <c r="D39" s="46">
        <v>173</v>
      </c>
      <c r="E39" s="46">
        <v>173</v>
      </c>
      <c r="F39" s="46">
        <v>173</v>
      </c>
      <c r="G39" s="46">
        <v>173.1</v>
      </c>
      <c r="H39" s="46">
        <v>173.6</v>
      </c>
      <c r="I39" s="46">
        <v>174.2</v>
      </c>
      <c r="J39" s="46">
        <v>174.4</v>
      </c>
      <c r="K39" s="46">
        <v>174.8</v>
      </c>
      <c r="L39" s="46">
        <v>174.7</v>
      </c>
      <c r="M39" s="46">
        <v>174.7</v>
      </c>
      <c r="N39" s="70">
        <v>173.6</v>
      </c>
      <c r="O39" s="35">
        <v>0.016</v>
      </c>
      <c r="Q39" s="37">
        <v>80</v>
      </c>
      <c r="R39" s="38">
        <v>82.05</v>
      </c>
    </row>
    <row r="40" spans="1:18" ht="12" customHeight="1">
      <c r="A40" s="34">
        <v>99</v>
      </c>
      <c r="B40" s="46">
        <v>175</v>
      </c>
      <c r="C40" s="46">
        <v>175.1</v>
      </c>
      <c r="D40" s="46">
        <v>175.5</v>
      </c>
      <c r="E40" s="46">
        <v>176</v>
      </c>
      <c r="F40" s="46">
        <v>176.1</v>
      </c>
      <c r="G40" s="46">
        <v>176.8</v>
      </c>
      <c r="H40" s="46">
        <v>177.2</v>
      </c>
      <c r="I40" s="46">
        <v>177.6</v>
      </c>
      <c r="J40" s="46">
        <v>178.2</v>
      </c>
      <c r="K40" s="46">
        <v>178.9</v>
      </c>
      <c r="L40" s="46">
        <v>178.8</v>
      </c>
      <c r="M40" s="46">
        <v>178.6</v>
      </c>
      <c r="N40" s="70">
        <v>177</v>
      </c>
      <c r="O40" s="35">
        <v>0.02</v>
      </c>
      <c r="R40" s="33">
        <v>90.125</v>
      </c>
    </row>
    <row r="41" spans="1:18" ht="12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116"/>
      <c r="Q41" s="42">
        <v>82</v>
      </c>
      <c r="R41" s="33">
        <v>95.33333333333333</v>
      </c>
    </row>
    <row r="42" spans="1:18" s="27" customFormat="1" ht="12" customHeight="1">
      <c r="A42" s="47">
        <v>2000</v>
      </c>
      <c r="B42" s="92">
        <v>179.3</v>
      </c>
      <c r="C42" s="92">
        <v>180.5</v>
      </c>
      <c r="D42" s="92">
        <v>181.5</v>
      </c>
      <c r="E42" s="92">
        <v>181.4</v>
      </c>
      <c r="F42" s="92">
        <v>181.4</v>
      </c>
      <c r="G42" s="92">
        <v>182</v>
      </c>
      <c r="H42" s="92">
        <v>182.8</v>
      </c>
      <c r="I42" s="92">
        <v>183.1</v>
      </c>
      <c r="J42" s="92">
        <v>184.4</v>
      </c>
      <c r="K42" s="92">
        <v>184.6</v>
      </c>
      <c r="L42" s="92">
        <v>184.6</v>
      </c>
      <c r="M42" s="92">
        <v>184.2</v>
      </c>
      <c r="N42" s="92">
        <v>182.5</v>
      </c>
      <c r="O42" s="26">
        <v>0.031</v>
      </c>
      <c r="R42" s="29">
        <v>99.83333333333333</v>
      </c>
    </row>
    <row r="43" spans="1:18" ht="12" customHeight="1">
      <c r="A43" s="74" t="s">
        <v>25</v>
      </c>
      <c r="B43" s="10">
        <v>184.9</v>
      </c>
      <c r="C43" s="10">
        <v>185.3</v>
      </c>
      <c r="D43" s="10">
        <v>186.4</v>
      </c>
      <c r="E43" s="10">
        <v>186.6</v>
      </c>
      <c r="F43" s="10">
        <v>187.3</v>
      </c>
      <c r="G43" s="10">
        <v>188.3</v>
      </c>
      <c r="H43" s="10">
        <v>187.8</v>
      </c>
      <c r="I43" s="10">
        <v>188.1</v>
      </c>
      <c r="J43" s="49">
        <v>188</v>
      </c>
      <c r="K43" s="10">
        <v>187.8</v>
      </c>
      <c r="L43" s="10">
        <v>187.8</v>
      </c>
      <c r="M43" s="10">
        <v>187.3</v>
      </c>
      <c r="N43" s="10">
        <v>187.1</v>
      </c>
      <c r="O43" s="35">
        <v>0.025</v>
      </c>
      <c r="Q43" s="42">
        <v>84</v>
      </c>
      <c r="R43" s="33">
        <v>104.83333333333333</v>
      </c>
    </row>
    <row r="44" spans="1:18" ht="12" customHeight="1">
      <c r="A44" s="74" t="s">
        <v>26</v>
      </c>
      <c r="B44" s="10">
        <v>188.5</v>
      </c>
      <c r="C44" s="10">
        <v>189.9</v>
      </c>
      <c r="D44" s="10">
        <v>191.1</v>
      </c>
      <c r="E44" s="10">
        <v>191.8</v>
      </c>
      <c r="F44" s="10">
        <v>191.4</v>
      </c>
      <c r="G44" s="10">
        <v>191.5</v>
      </c>
      <c r="H44" s="49">
        <v>192</v>
      </c>
      <c r="I44" s="10">
        <v>193.1</v>
      </c>
      <c r="J44" s="10">
        <v>193.3</v>
      </c>
      <c r="K44" s="10">
        <v>193.7</v>
      </c>
      <c r="L44" s="10">
        <v>193.4</v>
      </c>
      <c r="M44" s="10">
        <v>193.1</v>
      </c>
      <c r="N44" s="10">
        <v>191.9</v>
      </c>
      <c r="O44" s="35">
        <v>0.026</v>
      </c>
      <c r="Q44" s="42"/>
      <c r="R44" s="33"/>
    </row>
    <row r="45" spans="1:18" ht="12" customHeight="1">
      <c r="A45" s="74" t="s">
        <v>27</v>
      </c>
      <c r="B45" s="10">
        <v>194.7</v>
      </c>
      <c r="C45" s="10">
        <v>196.2</v>
      </c>
      <c r="D45" s="10">
        <v>197.1</v>
      </c>
      <c r="E45" s="10">
        <v>196.7</v>
      </c>
      <c r="F45" s="10">
        <v>196.8</v>
      </c>
      <c r="G45" s="10">
        <v>196.9</v>
      </c>
      <c r="H45" s="10">
        <v>197.7</v>
      </c>
      <c r="I45" s="10">
        <v>199.1</v>
      </c>
      <c r="J45" s="10">
        <v>199.6</v>
      </c>
      <c r="K45" s="49">
        <v>200</v>
      </c>
      <c r="L45" s="49">
        <v>199.4</v>
      </c>
      <c r="M45" s="49">
        <v>199.3</v>
      </c>
      <c r="N45" s="10">
        <v>197.8</v>
      </c>
      <c r="O45" s="35">
        <v>0.031</v>
      </c>
      <c r="Q45" s="42"/>
      <c r="R45" s="33"/>
    </row>
    <row r="46" spans="1:18" ht="12" customHeight="1">
      <c r="A46" s="74" t="s">
        <v>28</v>
      </c>
      <c r="B46" s="10">
        <v>199.9</v>
      </c>
      <c r="C46" s="10">
        <v>201.1</v>
      </c>
      <c r="D46" s="10">
        <v>203.4</v>
      </c>
      <c r="E46" s="49">
        <v>204</v>
      </c>
      <c r="F46" s="49">
        <v>204.4</v>
      </c>
      <c r="G46" s="49">
        <v>206</v>
      </c>
      <c r="H46" s="49">
        <v>205.5</v>
      </c>
      <c r="I46" s="49">
        <v>205.7</v>
      </c>
      <c r="J46" s="49">
        <v>205.9</v>
      </c>
      <c r="K46" s="49">
        <v>207.3</v>
      </c>
      <c r="L46" s="49">
        <v>207.2</v>
      </c>
      <c r="M46" s="49">
        <v>206.8</v>
      </c>
      <c r="N46" s="10">
        <v>204.8</v>
      </c>
      <c r="O46" s="35">
        <v>0.035</v>
      </c>
      <c r="Q46" s="42"/>
      <c r="R46" s="33"/>
    </row>
    <row r="47" spans="1:18" ht="12" customHeight="1">
      <c r="A47" s="75" t="s">
        <v>29</v>
      </c>
      <c r="B47" s="92">
        <v>208.1</v>
      </c>
      <c r="C47" s="92">
        <v>208.9</v>
      </c>
      <c r="D47" s="92">
        <v>212.4</v>
      </c>
      <c r="E47" s="92">
        <v>212.5</v>
      </c>
      <c r="F47" s="92">
        <v>211.4</v>
      </c>
      <c r="G47" s="92">
        <v>210.7</v>
      </c>
      <c r="H47" s="92">
        <v>212.5</v>
      </c>
      <c r="I47" s="92">
        <v>214.1</v>
      </c>
      <c r="J47" s="92">
        <v>215.8</v>
      </c>
      <c r="K47" s="92">
        <v>216.6</v>
      </c>
      <c r="L47" s="92">
        <v>215.3</v>
      </c>
      <c r="M47" s="92">
        <v>214.2</v>
      </c>
      <c r="N47" s="92">
        <v>212.7</v>
      </c>
      <c r="O47" s="39">
        <v>0.039</v>
      </c>
      <c r="Q47" s="42"/>
      <c r="R47" s="33"/>
    </row>
    <row r="48" spans="1:18" ht="12" customHeight="1">
      <c r="A48" s="74" t="s">
        <v>30</v>
      </c>
      <c r="B48" s="10">
        <v>215.9</v>
      </c>
      <c r="C48" s="10">
        <v>216.4</v>
      </c>
      <c r="D48" s="10">
        <v>218.2</v>
      </c>
      <c r="E48" s="10">
        <v>220.2</v>
      </c>
      <c r="F48" s="10">
        <v>221.6</v>
      </c>
      <c r="G48" s="10">
        <v>222.6</v>
      </c>
      <c r="H48" s="10">
        <v>223.1</v>
      </c>
      <c r="I48" s="10">
        <v>224.1</v>
      </c>
      <c r="J48" s="10">
        <v>222.9</v>
      </c>
      <c r="K48" s="10">
        <v>221.7</v>
      </c>
      <c r="L48" s="10">
        <v>220.9</v>
      </c>
      <c r="M48" s="10">
        <v>221.3</v>
      </c>
      <c r="N48" s="10">
        <v>220.7</v>
      </c>
      <c r="O48" s="35">
        <v>0.038</v>
      </c>
      <c r="Q48" s="42"/>
      <c r="R48" s="33"/>
    </row>
    <row r="49" spans="1:18" ht="12" customHeight="1">
      <c r="A49" s="74" t="s">
        <v>31</v>
      </c>
      <c r="B49" s="120">
        <v>221.767</v>
      </c>
      <c r="C49" s="120">
        <v>223.066</v>
      </c>
      <c r="D49" s="120">
        <v>224.551</v>
      </c>
      <c r="E49" s="120">
        <v>225.78</v>
      </c>
      <c r="F49" s="120">
        <v>227.146</v>
      </c>
      <c r="G49" s="120">
        <v>228.258</v>
      </c>
      <c r="H49" s="120">
        <v>228.628</v>
      </c>
      <c r="I49" s="120">
        <v>228.326</v>
      </c>
      <c r="J49" s="120">
        <v>228.308</v>
      </c>
      <c r="K49" s="120">
        <v>228.552</v>
      </c>
      <c r="L49" s="120">
        <v>229.504</v>
      </c>
      <c r="M49" s="120">
        <v>229.395</v>
      </c>
      <c r="N49" s="120">
        <f>ROUND(AVERAGE(B49:M49),3)</f>
        <v>226.94</v>
      </c>
      <c r="O49" s="35">
        <v>0.028</v>
      </c>
      <c r="Q49" s="42"/>
      <c r="R49" s="33"/>
    </row>
    <row r="50" spans="1:18" ht="12" customHeight="1">
      <c r="A50" s="74" t="s">
        <v>32</v>
      </c>
      <c r="B50" s="120">
        <v>229.869</v>
      </c>
      <c r="C50" s="120">
        <v>231.02</v>
      </c>
      <c r="D50" s="120">
        <v>233.122</v>
      </c>
      <c r="E50" s="120">
        <v>233.822</v>
      </c>
      <c r="F50" s="120">
        <v>236.151</v>
      </c>
      <c r="G50" s="120">
        <v>238.58</v>
      </c>
      <c r="H50" s="120">
        <v>240.273</v>
      </c>
      <c r="I50" s="120">
        <v>240.55</v>
      </c>
      <c r="J50" s="120">
        <v>240.089</v>
      </c>
      <c r="K50" s="120">
        <v>238.403</v>
      </c>
      <c r="L50" s="120">
        <v>234.498</v>
      </c>
      <c r="M50" s="120">
        <v>233.012</v>
      </c>
      <c r="N50" s="120">
        <f>ROUND(AVERAGE(B50:M50),3)</f>
        <v>235.782</v>
      </c>
      <c r="O50" s="35">
        <v>0.039</v>
      </c>
      <c r="Q50" s="42"/>
      <c r="R50" s="33"/>
    </row>
    <row r="51" spans="1:18" ht="12" customHeight="1">
      <c r="A51" s="74" t="s">
        <v>33</v>
      </c>
      <c r="B51" s="120">
        <v>233.402</v>
      </c>
      <c r="C51" s="120">
        <v>234.663</v>
      </c>
      <c r="D51" s="120">
        <v>235.067</v>
      </c>
      <c r="E51" s="120">
        <v>235.582</v>
      </c>
      <c r="F51" s="120">
        <v>235.975</v>
      </c>
      <c r="G51" s="120">
        <v>237.172</v>
      </c>
      <c r="H51" s="120">
        <v>237.6</v>
      </c>
      <c r="I51" s="120">
        <v>238.282</v>
      </c>
      <c r="J51" s="120">
        <v>238.568</v>
      </c>
      <c r="K51" s="120">
        <v>238.38</v>
      </c>
      <c r="L51" s="120">
        <v>238.777</v>
      </c>
      <c r="M51" s="120">
        <v>238.427</v>
      </c>
      <c r="N51" s="120">
        <f>ROUND(AVERAGE(B51:M51),3)</f>
        <v>236.825</v>
      </c>
      <c r="O51" s="35">
        <v>0.004</v>
      </c>
      <c r="Q51" s="42"/>
      <c r="R51" s="33"/>
    </row>
    <row r="52" spans="1:18" ht="12" customHeight="1">
      <c r="A52" s="7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Q52" s="42"/>
      <c r="R52" s="33"/>
    </row>
    <row r="53" spans="1:18" s="36" customFormat="1" ht="12" customHeight="1">
      <c r="A53" s="75" t="s">
        <v>50</v>
      </c>
      <c r="B53" s="121">
        <v>238.97</v>
      </c>
      <c r="C53" s="121">
        <v>238.862</v>
      </c>
      <c r="D53" s="121">
        <v>240.101</v>
      </c>
      <c r="E53" s="121">
        <v>240.529</v>
      </c>
      <c r="F53" s="121">
        <v>241.075</v>
      </c>
      <c r="G53" s="121">
        <v>240.817</v>
      </c>
      <c r="H53" s="121">
        <v>241.147</v>
      </c>
      <c r="I53" s="121">
        <v>241.569</v>
      </c>
      <c r="J53" s="121">
        <v>241.485</v>
      </c>
      <c r="K53" s="121">
        <v>241.981</v>
      </c>
      <c r="L53" s="121">
        <v>241.96</v>
      </c>
      <c r="M53" s="121">
        <v>241.874</v>
      </c>
      <c r="N53" s="121">
        <f aca="true" t="shared" si="0" ref="N53:N58">ROUND(AVERAGE(B53:M53),3)</f>
        <v>240.864</v>
      </c>
      <c r="O53" s="39">
        <f>(N53-N51)/N51</f>
        <v>0.017054787290193246</v>
      </c>
      <c r="R53" s="38">
        <v>117.95</v>
      </c>
    </row>
    <row r="54" spans="1:18" s="59" customFormat="1" ht="12" customHeight="1">
      <c r="A54" s="56">
        <v>11</v>
      </c>
      <c r="B54" s="120">
        <v>242.639</v>
      </c>
      <c r="C54" s="120">
        <v>243.832</v>
      </c>
      <c r="D54" s="120">
        <v>245.617</v>
      </c>
      <c r="E54" s="120">
        <v>246.489</v>
      </c>
      <c r="F54" s="120">
        <v>248.073</v>
      </c>
      <c r="G54" s="120">
        <v>248.505</v>
      </c>
      <c r="H54" s="120">
        <v>249.164</v>
      </c>
      <c r="I54" s="120">
        <v>250.058</v>
      </c>
      <c r="J54" s="120">
        <v>250.559</v>
      </c>
      <c r="K54" s="120">
        <v>250.051</v>
      </c>
      <c r="L54" s="120">
        <v>249.317</v>
      </c>
      <c r="M54" s="120">
        <v>248.307</v>
      </c>
      <c r="N54" s="120">
        <f t="shared" si="0"/>
        <v>247.718</v>
      </c>
      <c r="O54" s="35">
        <f aca="true" t="shared" si="1" ref="O54:O59">(N54-N53)/N53</f>
        <v>0.028455892121695168</v>
      </c>
      <c r="Q54" s="51">
        <v>88</v>
      </c>
      <c r="R54" s="52">
        <v>123.68333333333334</v>
      </c>
    </row>
    <row r="55" spans="1:18" s="59" customFormat="1" ht="12" customHeight="1">
      <c r="A55" s="56">
        <v>12</v>
      </c>
      <c r="B55" s="120">
        <v>249.322</v>
      </c>
      <c r="C55" s="120">
        <v>250.285</v>
      </c>
      <c r="D55" s="120">
        <v>251.887</v>
      </c>
      <c r="E55" s="120">
        <v>252.349</v>
      </c>
      <c r="F55" s="120">
        <v>252.652</v>
      </c>
      <c r="G55" s="120">
        <v>252.406</v>
      </c>
      <c r="H55" s="120">
        <v>252.016</v>
      </c>
      <c r="I55" s="120">
        <v>253.472</v>
      </c>
      <c r="J55" s="120">
        <v>254.554</v>
      </c>
      <c r="K55" s="120">
        <v>254.277</v>
      </c>
      <c r="L55" s="120">
        <v>254.285</v>
      </c>
      <c r="M55" s="120">
        <v>253.555</v>
      </c>
      <c r="N55" s="120">
        <f t="shared" si="0"/>
        <v>252.588</v>
      </c>
      <c r="O55" s="35">
        <f t="shared" si="1"/>
        <v>0.019659451473045982</v>
      </c>
      <c r="Q55" s="51"/>
      <c r="R55" s="52"/>
    </row>
    <row r="56" spans="1:18" s="59" customFormat="1" ht="12" customHeight="1">
      <c r="A56" s="56">
        <v>13</v>
      </c>
      <c r="B56" s="120">
        <v>254.807</v>
      </c>
      <c r="C56" s="120">
        <v>256.234</v>
      </c>
      <c r="D56" s="120">
        <v>256.589</v>
      </c>
      <c r="E56" s="120">
        <v>255.967</v>
      </c>
      <c r="F56" s="120">
        <v>256.27</v>
      </c>
      <c r="G56" s="120">
        <v>256.911</v>
      </c>
      <c r="H56" s="120">
        <v>257.326</v>
      </c>
      <c r="I56" s="120">
        <v>257.659</v>
      </c>
      <c r="J56" s="120">
        <v>258.504</v>
      </c>
      <c r="K56" s="120">
        <v>257.069</v>
      </c>
      <c r="L56" s="120">
        <v>257.377</v>
      </c>
      <c r="M56" s="120">
        <v>257.284</v>
      </c>
      <c r="N56" s="120">
        <f t="shared" si="0"/>
        <v>256.833</v>
      </c>
      <c r="O56" s="35">
        <f t="shared" si="1"/>
        <v>0.016806024039146883</v>
      </c>
      <c r="Q56" s="51"/>
      <c r="R56" s="52"/>
    </row>
    <row r="57" spans="1:18" s="59" customFormat="1" ht="12" customHeight="1">
      <c r="A57" s="56">
        <v>14</v>
      </c>
      <c r="B57" s="120">
        <v>259.596</v>
      </c>
      <c r="C57" s="120">
        <v>259.019</v>
      </c>
      <c r="D57" s="120">
        <v>259.971</v>
      </c>
      <c r="E57" s="120">
        <v>259.985</v>
      </c>
      <c r="F57" s="120">
        <v>261.225</v>
      </c>
      <c r="G57" s="120">
        <v>261.35</v>
      </c>
      <c r="H57" s="120">
        <v>261.498</v>
      </c>
      <c r="I57" s="120">
        <v>261.075</v>
      </c>
      <c r="J57" s="120">
        <v>261.074</v>
      </c>
      <c r="K57" s="120">
        <v>260.5</v>
      </c>
      <c r="L57" s="120">
        <v>259.382</v>
      </c>
      <c r="M57" s="120">
        <v>258.08</v>
      </c>
      <c r="N57" s="120">
        <f t="shared" si="0"/>
        <v>260.23</v>
      </c>
      <c r="O57" s="35">
        <f t="shared" si="1"/>
        <v>0.01322649348019916</v>
      </c>
      <c r="Q57" s="51"/>
      <c r="R57" s="52"/>
    </row>
    <row r="58" spans="1:18" s="59" customFormat="1" ht="12" customHeight="1">
      <c r="A58" s="75">
        <v>15</v>
      </c>
      <c r="B58" s="121">
        <v>258.376</v>
      </c>
      <c r="C58" s="121">
        <v>259.24</v>
      </c>
      <c r="D58" s="121">
        <v>259.647</v>
      </c>
      <c r="E58" s="121">
        <v>259.959</v>
      </c>
      <c r="F58" s="121">
        <v>261.066</v>
      </c>
      <c r="G58" s="121">
        <v>261.512</v>
      </c>
      <c r="H58" s="121">
        <v>261.199</v>
      </c>
      <c r="I58" s="121">
        <v>261.347</v>
      </c>
      <c r="J58" s="121">
        <v>261.887</v>
      </c>
      <c r="K58" s="121">
        <v>261.515</v>
      </c>
      <c r="L58" s="121">
        <v>261.009</v>
      </c>
      <c r="M58" s="121">
        <v>259.941</v>
      </c>
      <c r="N58" s="121">
        <f t="shared" si="0"/>
        <v>260.558</v>
      </c>
      <c r="O58" s="39">
        <f t="shared" si="1"/>
        <v>0.001260423471544305</v>
      </c>
      <c r="Q58" s="51"/>
      <c r="R58" s="52"/>
    </row>
    <row r="59" spans="1:18" s="139" customFormat="1" ht="12" customHeight="1">
      <c r="A59" s="138">
        <v>16</v>
      </c>
      <c r="B59" s="176">
        <v>260.342</v>
      </c>
      <c r="C59" s="176">
        <v>260.875</v>
      </c>
      <c r="D59" s="176">
        <v>261.508</v>
      </c>
      <c r="E59" s="176">
        <v>262.619</v>
      </c>
      <c r="F59" s="176">
        <v>263.312</v>
      </c>
      <c r="G59" s="176">
        <v>263.877</v>
      </c>
      <c r="H59" s="176">
        <v>263.722</v>
      </c>
      <c r="I59" s="176">
        <v>264.16</v>
      </c>
      <c r="J59" s="176">
        <v>264.602</v>
      </c>
      <c r="K59" s="176">
        <v>264.738</v>
      </c>
      <c r="L59" s="176">
        <v>265.203</v>
      </c>
      <c r="M59" s="176">
        <v>265.421</v>
      </c>
      <c r="N59" s="176">
        <f>ROUND(AVERAGE(B59:M59),3)</f>
        <v>263.365</v>
      </c>
      <c r="O59" s="181">
        <f t="shared" si="1"/>
        <v>0.010773033259389527</v>
      </c>
      <c r="Q59" s="140"/>
      <c r="R59" s="141"/>
    </row>
    <row r="60" spans="1:18" s="139" customFormat="1" ht="12" customHeight="1">
      <c r="A60" s="138">
        <v>17</v>
      </c>
      <c r="B60" s="176">
        <v>266.917</v>
      </c>
      <c r="C60" s="176">
        <v>267.662</v>
      </c>
      <c r="D60" s="176">
        <v>267.582</v>
      </c>
      <c r="E60" s="176">
        <v>267.948</v>
      </c>
      <c r="F60" s="176">
        <v>268.183</v>
      </c>
      <c r="G60" s="176">
        <v>268.666</v>
      </c>
      <c r="H60" s="176">
        <v>268.051</v>
      </c>
      <c r="I60" s="176">
        <v>268.657</v>
      </c>
      <c r="J60" s="176">
        <v>270.059</v>
      </c>
      <c r="K60" s="176">
        <v>269.575</v>
      </c>
      <c r="L60" s="176">
        <v>269.381</v>
      </c>
      <c r="M60" s="176">
        <v>269.564</v>
      </c>
      <c r="N60" s="176">
        <f>ROUND(AVERAGE(B60:M60),3)</f>
        <v>268.52</v>
      </c>
      <c r="O60" s="181">
        <f>(N60-N59)/N59</f>
        <v>0.019573595580278217</v>
      </c>
      <c r="Q60" s="140"/>
      <c r="R60" s="141"/>
    </row>
    <row r="61" spans="1:18" s="139" customFormat="1" ht="12" customHeight="1">
      <c r="A61" s="138">
        <v>18</v>
      </c>
      <c r="B61" s="176">
        <v>270.771</v>
      </c>
      <c r="C61" s="176">
        <v>272.214</v>
      </c>
      <c r="D61" s="176">
        <v>272.196</v>
      </c>
      <c r="E61" s="176">
        <v>272.95</v>
      </c>
      <c r="F61" s="176">
        <v>274.001</v>
      </c>
      <c r="G61" s="176">
        <v>274.17</v>
      </c>
      <c r="H61" s="176">
        <v>274.073</v>
      </c>
      <c r="I61" s="176">
        <v>274.441</v>
      </c>
      <c r="J61" s="176">
        <v>275.455</v>
      </c>
      <c r="K61" s="176">
        <v>275.101</v>
      </c>
      <c r="L61" s="176">
        <v>274.478</v>
      </c>
      <c r="M61" s="176">
        <v>273.836</v>
      </c>
      <c r="N61" s="176">
        <f>ROUND(AVERAGE(B61:M61),3)</f>
        <v>273.641</v>
      </c>
      <c r="O61" s="181">
        <f>(N61-N60)/N60</f>
        <v>0.019071205124385662</v>
      </c>
      <c r="Q61" s="140"/>
      <c r="R61" s="141"/>
    </row>
    <row r="62" spans="1:18" s="139" customFormat="1" ht="12" customHeight="1">
      <c r="A62" s="138">
        <v>19</v>
      </c>
      <c r="B62" s="176">
        <v>275.144</v>
      </c>
      <c r="C62" s="176">
        <v>275.823</v>
      </c>
      <c r="D62" s="176">
        <v>276.57</v>
      </c>
      <c r="E62" s="176">
        <v>277.441</v>
      </c>
      <c r="F62" s="176">
        <v>278.068</v>
      </c>
      <c r="G62" s="176">
        <v>278.802</v>
      </c>
      <c r="H62" s="176">
        <v>278.817</v>
      </c>
      <c r="I62" s="176">
        <v>279.428</v>
      </c>
      <c r="J62" s="176">
        <v>279.338</v>
      </c>
      <c r="K62" s="176">
        <v>279.255</v>
      </c>
      <c r="L62" s="176">
        <v>279.468</v>
      </c>
      <c r="M62" s="176">
        <v>279.816</v>
      </c>
      <c r="N62" s="176">
        <f>ROUND(AVERAGE(B62:M62),3)</f>
        <v>278.164</v>
      </c>
      <c r="O62" s="181">
        <f>(N62-N61)/N61</f>
        <v>0.01652895582167865</v>
      </c>
      <c r="Q62" s="140"/>
      <c r="R62" s="141"/>
    </row>
    <row r="63" spans="1:18" s="139" customFormat="1" ht="12" customHeight="1">
      <c r="A63" s="138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7"/>
      <c r="Q63" s="140"/>
      <c r="R63" s="141"/>
    </row>
    <row r="64" spans="1:18" s="36" customFormat="1" ht="12" customHeight="1">
      <c r="A64" s="47">
        <v>2020</v>
      </c>
      <c r="B64" s="123">
        <v>282.02</v>
      </c>
      <c r="C64" s="123">
        <v>282.577</v>
      </c>
      <c r="D64" s="123">
        <v>281.975</v>
      </c>
      <c r="E64" s="123">
        <v>280.623</v>
      </c>
      <c r="F64" s="123">
        <v>282.092</v>
      </c>
      <c r="G64" s="123">
        <v>282.333</v>
      </c>
      <c r="H64" s="123">
        <v>283.624</v>
      </c>
      <c r="I64" s="123"/>
      <c r="J64" s="123"/>
      <c r="K64" s="123"/>
      <c r="L64" s="123"/>
      <c r="M64" s="124"/>
      <c r="N64" s="150">
        <f>ROUND(AVERAGE(B64:M64),3)</f>
        <v>282.178</v>
      </c>
      <c r="O64" s="39">
        <f>(N64-N62)/N62</f>
        <v>0.014430336060741181</v>
      </c>
      <c r="P64" s="27"/>
      <c r="Q64" s="27"/>
      <c r="R64" s="29"/>
    </row>
    <row r="65" spans="1:18" s="139" customFormat="1" ht="12" customHeight="1">
      <c r="A65" s="13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36"/>
      <c r="N65" s="133"/>
      <c r="O65" s="137"/>
      <c r="R65" s="141"/>
    </row>
    <row r="66" spans="1:75" s="36" customFormat="1" ht="12" customHeight="1">
      <c r="A66" s="53" t="s">
        <v>34</v>
      </c>
      <c r="B66" s="54">
        <f aca="true" t="shared" si="2" ref="B66:G66">(B64-B62)/B62</f>
        <v>0.024990550402698136</v>
      </c>
      <c r="C66" s="54">
        <f t="shared" si="2"/>
        <v>0.02448671793142711</v>
      </c>
      <c r="D66" s="54">
        <f t="shared" si="2"/>
        <v>0.019542972845934228</v>
      </c>
      <c r="E66" s="54">
        <f t="shared" si="2"/>
        <v>0.011469105143075524</v>
      </c>
      <c r="F66" s="54">
        <f t="shared" si="2"/>
        <v>0.014471280406231574</v>
      </c>
      <c r="G66" s="54">
        <f t="shared" si="2"/>
        <v>0.012664901973443539</v>
      </c>
      <c r="H66" s="54">
        <f>(H64-H62)/H62</f>
        <v>0.017240699096540083</v>
      </c>
      <c r="I66" s="54"/>
      <c r="J66" s="54"/>
      <c r="K66" s="54"/>
      <c r="L66" s="54"/>
      <c r="M66" s="54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s="36" customFormat="1" ht="12" customHeight="1">
      <c r="A67" s="85" t="s">
        <v>35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s="36" customFormat="1" ht="12" customHeight="1">
      <c r="A68" s="86" t="s">
        <v>44</v>
      </c>
      <c r="B68" s="62" t="s">
        <v>45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2:15" ht="12" customHeight="1">
      <c r="B69" s="62" t="s">
        <v>46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4" ht="12" customHeight="1">
      <c r="B70" s="62" t="s">
        <v>47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1:75" s="59" customFormat="1" ht="12" customHeight="1">
      <c r="A71" s="61"/>
      <c r="B71" s="62" t="s">
        <v>48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s="36" customFormat="1" ht="12" customHeight="1">
      <c r="A72" s="61"/>
      <c r="B72" s="6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s="36" customFormat="1" ht="12" customHeight="1">
      <c r="A73" s="61"/>
      <c r="B73" s="62"/>
      <c r="C73"/>
      <c r="D73"/>
      <c r="E73" s="87"/>
      <c r="F73"/>
      <c r="G73"/>
      <c r="H73" s="87"/>
      <c r="I73"/>
      <c r="J73"/>
      <c r="K73" s="87"/>
      <c r="L73"/>
      <c r="M73"/>
      <c r="N73" s="61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s="59" customFormat="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98" s="36" customFormat="1" ht="12" customHeight="1">
      <c r="A75"/>
      <c r="B75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</row>
    <row r="76" spans="1:98" s="36" customFormat="1" ht="12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</row>
    <row r="77" spans="1:98" s="36" customFormat="1" ht="12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</row>
    <row r="78" spans="1:98" s="36" customFormat="1" ht="12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</row>
    <row r="79" spans="1:2" s="64" customFormat="1" ht="9.75" customHeight="1">
      <c r="A79" s="63"/>
      <c r="B79" s="63"/>
    </row>
    <row r="80" spans="1:98" ht="12" customHeight="1">
      <c r="A80" s="64"/>
      <c r="B80" s="64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</row>
    <row r="81" spans="1:98" ht="12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</row>
    <row r="82" spans="1:98" s="61" customFormat="1" ht="12.75" customHeight="1">
      <c r="A82" s="63"/>
      <c r="B82" s="63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</row>
    <row r="83" spans="1:2" s="61" customFormat="1" ht="12.75" customHeight="1">
      <c r="A83" s="65"/>
      <c r="B83" s="65"/>
    </row>
    <row r="84" ht="12">
      <c r="B84" s="61"/>
    </row>
    <row r="85" ht="12">
      <c r="A85"/>
    </row>
    <row r="86" ht="12">
      <c r="A86"/>
    </row>
    <row r="87" ht="12">
      <c r="A87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9"/>
  <ignoredErrors>
    <ignoredError sqref="N54:N62 N64" formulaRange="1"/>
    <ignoredError sqref="A43:A5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1">
      <pane ySplit="7" topLeftCell="A44" activePane="bottomLeft" state="frozen"/>
      <selection pane="topLeft" activeCell="I70" sqref="I70"/>
      <selection pane="bottomLeft" activeCell="H64" sqref="H64"/>
    </sheetView>
  </sheetViews>
  <sheetFormatPr defaultColWidth="9.00390625" defaultRowHeight="12"/>
  <cols>
    <col min="1" max="1" width="8.25390625" style="61" customWidth="1"/>
    <col min="2" max="2" width="8.75390625" style="0" customWidth="1"/>
    <col min="3" max="3" width="7.25390625" style="0" customWidth="1"/>
    <col min="4" max="4" width="8.75390625" style="0" customWidth="1"/>
    <col min="5" max="5" width="10.00390625" style="0" customWidth="1"/>
    <col min="6" max="6" width="8.75390625" style="0" customWidth="1"/>
    <col min="7" max="7" width="7.25390625" style="0" customWidth="1"/>
    <col min="8" max="8" width="8.75390625" style="0" customWidth="1"/>
    <col min="9" max="9" width="7.25390625" style="0" customWidth="1"/>
    <col min="10" max="10" width="8.75390625" style="0" customWidth="1"/>
    <col min="11" max="11" width="10.00390625" style="0" customWidth="1"/>
    <col min="12" max="12" width="8.75390625" style="0" customWidth="1"/>
    <col min="13" max="13" width="7.25390625" style="0" customWidth="1"/>
    <col min="14" max="14" width="10.75390625" style="0" customWidth="1"/>
    <col min="15" max="15" width="12.25390625" style="0" customWidth="1"/>
  </cols>
  <sheetData>
    <row r="1" spans="1:15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16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7" s="10" customFormat="1" ht="14.25">
      <c r="A3" s="7" t="s">
        <v>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Q3" s="11"/>
    </row>
    <row r="4" spans="1:17" s="10" customFormat="1" ht="12.75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Q4" s="11" t="s">
        <v>2</v>
      </c>
    </row>
    <row r="5" spans="1:15" s="10" customFormat="1" ht="7.5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8" s="66" customFormat="1" ht="1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4</v>
      </c>
      <c r="O6" s="16" t="s">
        <v>5</v>
      </c>
      <c r="R6" s="67" t="s">
        <v>6</v>
      </c>
    </row>
    <row r="7" spans="1:18" s="68" customFormat="1" ht="11.25" customHeight="1">
      <c r="A7" s="17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18" t="s">
        <v>18</v>
      </c>
      <c r="M7" s="18" t="s">
        <v>19</v>
      </c>
      <c r="N7" s="18" t="s">
        <v>20</v>
      </c>
      <c r="O7" s="19" t="s">
        <v>21</v>
      </c>
      <c r="Q7" s="69" t="s">
        <v>22</v>
      </c>
      <c r="R7" s="69" t="s">
        <v>23</v>
      </c>
    </row>
    <row r="8" spans="1:18" s="22" customFormat="1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Q8" s="20"/>
      <c r="R8" s="20"/>
    </row>
    <row r="9" spans="1:18" s="27" customFormat="1" ht="12" customHeight="1">
      <c r="A9" s="23">
        <v>1970</v>
      </c>
      <c r="B9" s="25">
        <v>39.1</v>
      </c>
      <c r="C9" s="25" t="s">
        <v>24</v>
      </c>
      <c r="D9" s="25" t="s">
        <v>24</v>
      </c>
      <c r="E9" s="25">
        <v>39.6</v>
      </c>
      <c r="F9" s="25" t="s">
        <v>24</v>
      </c>
      <c r="G9" s="25" t="s">
        <v>24</v>
      </c>
      <c r="H9" s="25">
        <v>40</v>
      </c>
      <c r="I9" s="25" t="s">
        <v>24</v>
      </c>
      <c r="J9" s="25" t="s">
        <v>24</v>
      </c>
      <c r="K9" s="25">
        <v>41.1</v>
      </c>
      <c r="L9" s="25" t="s">
        <v>24</v>
      </c>
      <c r="M9" s="25" t="s">
        <v>24</v>
      </c>
      <c r="N9" s="25">
        <v>40.2</v>
      </c>
      <c r="O9" s="39">
        <v>0.06349206349206364</v>
      </c>
      <c r="Q9" s="28">
        <v>50</v>
      </c>
      <c r="R9" s="29">
        <v>23.9</v>
      </c>
    </row>
    <row r="10" spans="1:18" ht="12" customHeight="1">
      <c r="A10" s="30">
        <v>71</v>
      </c>
      <c r="B10" s="31">
        <v>41.5</v>
      </c>
      <c r="C10" s="31" t="s">
        <v>24</v>
      </c>
      <c r="D10" s="31" t="s">
        <v>24</v>
      </c>
      <c r="E10" s="31">
        <v>41.8</v>
      </c>
      <c r="F10" s="31" t="s">
        <v>24</v>
      </c>
      <c r="G10" s="31" t="s">
        <v>24</v>
      </c>
      <c r="H10" s="31">
        <v>42.2</v>
      </c>
      <c r="I10" s="31" t="s">
        <v>24</v>
      </c>
      <c r="J10" s="31" t="s">
        <v>24</v>
      </c>
      <c r="K10" s="31">
        <v>42.8</v>
      </c>
      <c r="L10" s="31" t="s">
        <v>24</v>
      </c>
      <c r="M10" s="31" t="s">
        <v>24</v>
      </c>
      <c r="N10" s="31">
        <v>42.2</v>
      </c>
      <c r="O10" s="32">
        <v>0.04975124378109452</v>
      </c>
      <c r="R10" s="33">
        <v>25.5</v>
      </c>
    </row>
    <row r="11" spans="1:18" s="36" customFormat="1" ht="12" customHeight="1">
      <c r="A11" s="34">
        <v>72</v>
      </c>
      <c r="B11" s="46">
        <v>42.9</v>
      </c>
      <c r="C11" s="46" t="s">
        <v>24</v>
      </c>
      <c r="D11" s="46" t="s">
        <v>24</v>
      </c>
      <c r="E11" s="46">
        <v>43.4</v>
      </c>
      <c r="F11" s="46" t="s">
        <v>24</v>
      </c>
      <c r="G11" s="46" t="s">
        <v>24</v>
      </c>
      <c r="H11" s="46">
        <v>43.7</v>
      </c>
      <c r="I11" s="46" t="s">
        <v>24</v>
      </c>
      <c r="J11" s="46" t="s">
        <v>24</v>
      </c>
      <c r="K11" s="46">
        <v>44.3</v>
      </c>
      <c r="L11" s="46" t="s">
        <v>24</v>
      </c>
      <c r="M11" s="46" t="s">
        <v>24</v>
      </c>
      <c r="N11" s="46">
        <v>43.7</v>
      </c>
      <c r="O11" s="35">
        <v>0.035545023696682464</v>
      </c>
      <c r="Q11" s="37">
        <v>52</v>
      </c>
      <c r="R11" s="38">
        <v>26</v>
      </c>
    </row>
    <row r="12" spans="1:18" ht="12" customHeight="1">
      <c r="A12" s="30">
        <v>73</v>
      </c>
      <c r="B12" s="31">
        <v>44.6</v>
      </c>
      <c r="C12" s="31" t="s">
        <v>24</v>
      </c>
      <c r="D12" s="31" t="s">
        <v>24</v>
      </c>
      <c r="E12" s="31">
        <v>45.6</v>
      </c>
      <c r="F12" s="31" t="s">
        <v>24</v>
      </c>
      <c r="G12" s="31" t="s">
        <v>24</v>
      </c>
      <c r="H12" s="31">
        <v>46.1</v>
      </c>
      <c r="I12" s="31" t="s">
        <v>24</v>
      </c>
      <c r="J12" s="31" t="s">
        <v>24</v>
      </c>
      <c r="K12" s="31">
        <v>47.7</v>
      </c>
      <c r="L12" s="31" t="s">
        <v>24</v>
      </c>
      <c r="M12" s="31" t="s">
        <v>24</v>
      </c>
      <c r="N12" s="31">
        <v>46.3</v>
      </c>
      <c r="O12" s="32">
        <v>0.05949656750572069</v>
      </c>
      <c r="R12" s="33">
        <v>26.125</v>
      </c>
    </row>
    <row r="13" spans="1:18" s="36" customFormat="1" ht="12" customHeight="1">
      <c r="A13" s="34">
        <v>74</v>
      </c>
      <c r="B13" s="46">
        <v>48.9</v>
      </c>
      <c r="C13" s="46" t="s">
        <v>24</v>
      </c>
      <c r="D13" s="46" t="s">
        <v>24</v>
      </c>
      <c r="E13" s="46">
        <v>50</v>
      </c>
      <c r="F13" s="46" t="s">
        <v>24</v>
      </c>
      <c r="G13" s="46" t="s">
        <v>24</v>
      </c>
      <c r="H13" s="46">
        <v>51.5</v>
      </c>
      <c r="I13" s="46" t="s">
        <v>24</v>
      </c>
      <c r="J13" s="46" t="s">
        <v>24</v>
      </c>
      <c r="K13" s="46">
        <v>52.6</v>
      </c>
      <c r="L13" s="46" t="s">
        <v>24</v>
      </c>
      <c r="M13" s="46" t="s">
        <v>24</v>
      </c>
      <c r="N13" s="46">
        <v>51.2</v>
      </c>
      <c r="O13" s="35">
        <v>0.10583153347732194</v>
      </c>
      <c r="Q13" s="37">
        <v>54</v>
      </c>
      <c r="R13" s="38">
        <v>26.3</v>
      </c>
    </row>
    <row r="14" spans="1:18" s="27" customFormat="1" ht="12" customHeight="1">
      <c r="A14" s="23">
        <v>75</v>
      </c>
      <c r="B14" s="25">
        <v>53.8</v>
      </c>
      <c r="C14" s="25" t="s">
        <v>24</v>
      </c>
      <c r="D14" s="25" t="s">
        <v>24</v>
      </c>
      <c r="E14" s="25">
        <v>54.7</v>
      </c>
      <c r="F14" s="25" t="s">
        <v>24</v>
      </c>
      <c r="G14" s="25" t="s">
        <v>24</v>
      </c>
      <c r="H14" s="25">
        <v>56.1</v>
      </c>
      <c r="I14" s="25" t="s">
        <v>24</v>
      </c>
      <c r="J14" s="25" t="s">
        <v>24</v>
      </c>
      <c r="K14" s="25">
        <v>56.7</v>
      </c>
      <c r="L14" s="25" t="s">
        <v>24</v>
      </c>
      <c r="M14" s="25" t="s">
        <v>24</v>
      </c>
      <c r="N14" s="25">
        <v>55.8</v>
      </c>
      <c r="O14" s="39">
        <v>0.08984374999999989</v>
      </c>
      <c r="R14" s="29">
        <v>26.35</v>
      </c>
    </row>
    <row r="15" spans="1:18" s="36" customFormat="1" ht="12" customHeight="1">
      <c r="A15" s="34">
        <v>76</v>
      </c>
      <c r="B15" s="46">
        <v>59.1</v>
      </c>
      <c r="C15" s="46" t="s">
        <v>24</v>
      </c>
      <c r="D15" s="46" t="s">
        <v>24</v>
      </c>
      <c r="E15" s="46">
        <v>59.3</v>
      </c>
      <c r="F15" s="46" t="s">
        <v>24</v>
      </c>
      <c r="G15" s="46" t="s">
        <v>24</v>
      </c>
      <c r="H15" s="46">
        <v>60.3</v>
      </c>
      <c r="I15" s="46" t="s">
        <v>24</v>
      </c>
      <c r="J15" s="46" t="s">
        <v>24</v>
      </c>
      <c r="K15" s="46">
        <v>60.6</v>
      </c>
      <c r="L15" s="46" t="s">
        <v>24</v>
      </c>
      <c r="M15" s="46" t="s">
        <v>24</v>
      </c>
      <c r="N15" s="46">
        <v>60</v>
      </c>
      <c r="O15" s="35">
        <v>0.07526881720430113</v>
      </c>
      <c r="Q15" s="37">
        <v>56</v>
      </c>
      <c r="R15" s="38">
        <v>27.075</v>
      </c>
    </row>
    <row r="16" spans="1:18" ht="12" customHeight="1">
      <c r="A16" s="30">
        <v>77</v>
      </c>
      <c r="B16" s="31">
        <v>61.6</v>
      </c>
      <c r="C16" s="41" t="s">
        <v>24</v>
      </c>
      <c r="D16" s="41" t="s">
        <v>24</v>
      </c>
      <c r="E16" s="31">
        <v>62.5</v>
      </c>
      <c r="F16" s="41" t="s">
        <v>24</v>
      </c>
      <c r="G16" s="41" t="s">
        <v>24</v>
      </c>
      <c r="H16" s="31">
        <v>63.5</v>
      </c>
      <c r="I16" s="41" t="s">
        <v>24</v>
      </c>
      <c r="J16" s="41" t="s">
        <v>24</v>
      </c>
      <c r="K16" s="31">
        <v>63.9</v>
      </c>
      <c r="L16" s="41" t="s">
        <v>24</v>
      </c>
      <c r="M16" s="41" t="s">
        <v>24</v>
      </c>
      <c r="N16" s="31">
        <v>63.1</v>
      </c>
      <c r="O16" s="32">
        <v>0.05166666666666669</v>
      </c>
      <c r="R16" s="33">
        <v>28.1</v>
      </c>
    </row>
    <row r="17" spans="1:18" s="36" customFormat="1" ht="12" customHeight="1">
      <c r="A17" s="34">
        <v>78</v>
      </c>
      <c r="B17" s="46">
        <v>64.5</v>
      </c>
      <c r="C17" s="46" t="s">
        <v>24</v>
      </c>
      <c r="D17" s="46">
        <v>64.8</v>
      </c>
      <c r="E17" s="46" t="s">
        <v>24</v>
      </c>
      <c r="F17" s="46">
        <v>65.6</v>
      </c>
      <c r="G17" s="46" t="s">
        <v>24</v>
      </c>
      <c r="H17" s="46">
        <v>66.4</v>
      </c>
      <c r="I17" s="46" t="s">
        <v>24</v>
      </c>
      <c r="J17" s="46">
        <v>67.4</v>
      </c>
      <c r="K17" s="46" t="s">
        <v>24</v>
      </c>
      <c r="L17" s="46">
        <v>68.7</v>
      </c>
      <c r="M17" s="46" t="s">
        <v>24</v>
      </c>
      <c r="N17" s="46">
        <v>66.4</v>
      </c>
      <c r="O17" s="35">
        <v>0.05229793977813002</v>
      </c>
      <c r="Q17" s="37">
        <v>58</v>
      </c>
      <c r="R17" s="38">
        <v>28.925</v>
      </c>
    </row>
    <row r="18" spans="1:18" ht="12" customHeight="1">
      <c r="A18" s="30">
        <v>79</v>
      </c>
      <c r="B18" s="31">
        <v>69.4</v>
      </c>
      <c r="C18" s="31" t="s">
        <v>24</v>
      </c>
      <c r="D18" s="31">
        <v>70.6</v>
      </c>
      <c r="E18" s="31" t="s">
        <v>24</v>
      </c>
      <c r="F18" s="31">
        <v>72.1</v>
      </c>
      <c r="G18" s="31" t="s">
        <v>24</v>
      </c>
      <c r="H18" s="31">
        <v>73.7</v>
      </c>
      <c r="I18" s="31" t="s">
        <v>24</v>
      </c>
      <c r="J18" s="31">
        <v>75</v>
      </c>
      <c r="K18" s="31" t="s">
        <v>24</v>
      </c>
      <c r="L18" s="31">
        <v>76.6</v>
      </c>
      <c r="M18" s="31" t="s">
        <v>24</v>
      </c>
      <c r="N18" s="31">
        <v>73.2</v>
      </c>
      <c r="O18" s="32">
        <v>0.10240963855421682</v>
      </c>
      <c r="R18" s="33">
        <v>29.1</v>
      </c>
    </row>
    <row r="19" spans="1:18" ht="12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0"/>
      <c r="Q19" s="42">
        <v>60</v>
      </c>
      <c r="R19" s="33">
        <v>29.8</v>
      </c>
    </row>
    <row r="20" spans="1:18" s="27" customFormat="1" ht="12" customHeight="1">
      <c r="A20" s="23">
        <v>1980</v>
      </c>
      <c r="B20" s="25">
        <v>78.2</v>
      </c>
      <c r="C20" s="25" t="s">
        <v>24</v>
      </c>
      <c r="D20" s="25">
        <v>80.6</v>
      </c>
      <c r="E20" s="25" t="s">
        <v>24</v>
      </c>
      <c r="F20" s="25">
        <v>81.5</v>
      </c>
      <c r="G20" s="25" t="s">
        <v>24</v>
      </c>
      <c r="H20" s="25">
        <v>82.9</v>
      </c>
      <c r="I20" s="25" t="s">
        <v>24</v>
      </c>
      <c r="J20" s="25">
        <v>84.1</v>
      </c>
      <c r="K20" s="25" t="s">
        <v>24</v>
      </c>
      <c r="L20" s="25">
        <v>85.6</v>
      </c>
      <c r="M20" s="25" t="s">
        <v>24</v>
      </c>
      <c r="N20" s="25">
        <v>82.6</v>
      </c>
      <c r="O20" s="39">
        <v>0.12841530054644795</v>
      </c>
      <c r="R20" s="29">
        <v>30.15</v>
      </c>
    </row>
    <row r="21" spans="1:18" ht="12" customHeight="1">
      <c r="A21" s="30">
        <v>81</v>
      </c>
      <c r="B21" s="31">
        <v>88.2</v>
      </c>
      <c r="C21" s="31" t="s">
        <v>24</v>
      </c>
      <c r="D21" s="31">
        <v>90.2</v>
      </c>
      <c r="E21" s="31" t="s">
        <v>24</v>
      </c>
      <c r="F21" s="31">
        <v>90.7</v>
      </c>
      <c r="G21" s="31" t="s">
        <v>24</v>
      </c>
      <c r="H21" s="31">
        <v>91.6</v>
      </c>
      <c r="I21" s="31" t="s">
        <v>24</v>
      </c>
      <c r="J21" s="31">
        <v>93.9</v>
      </c>
      <c r="K21" s="31" t="s">
        <v>24</v>
      </c>
      <c r="L21" s="31">
        <v>94.3</v>
      </c>
      <c r="M21" s="31" t="s">
        <v>24</v>
      </c>
      <c r="N21" s="31">
        <v>91.8</v>
      </c>
      <c r="O21" s="32">
        <v>0.1113801452784504</v>
      </c>
      <c r="Q21" s="42">
        <v>62</v>
      </c>
      <c r="R21" s="33">
        <v>30.8</v>
      </c>
    </row>
    <row r="22" spans="1:18" s="36" customFormat="1" ht="12" customHeight="1">
      <c r="A22" s="34">
        <v>82</v>
      </c>
      <c r="B22" s="46">
        <v>94.3</v>
      </c>
      <c r="C22" s="46" t="s">
        <v>24</v>
      </c>
      <c r="D22" s="46">
        <v>92.8</v>
      </c>
      <c r="E22" s="46" t="s">
        <v>24</v>
      </c>
      <c r="F22" s="46">
        <v>93.8</v>
      </c>
      <c r="G22" s="46" t="s">
        <v>24</v>
      </c>
      <c r="H22" s="46">
        <v>96.1</v>
      </c>
      <c r="I22" s="46" t="s">
        <v>24</v>
      </c>
      <c r="J22" s="46">
        <v>97.3</v>
      </c>
      <c r="K22" s="46" t="s">
        <v>24</v>
      </c>
      <c r="L22" s="46">
        <v>98.1</v>
      </c>
      <c r="M22" s="46" t="s">
        <v>24</v>
      </c>
      <c r="N22" s="46">
        <v>95.5</v>
      </c>
      <c r="O22" s="35">
        <v>0.04030501089324622</v>
      </c>
      <c r="R22" s="38">
        <v>31.425</v>
      </c>
    </row>
    <row r="23" spans="1:18" ht="12" customHeight="1">
      <c r="A23" s="30">
        <v>83</v>
      </c>
      <c r="B23" s="31">
        <v>98.7</v>
      </c>
      <c r="C23" s="31" t="s">
        <v>24</v>
      </c>
      <c r="D23" s="31">
        <v>98.6</v>
      </c>
      <c r="E23" s="31" t="s">
        <v>24</v>
      </c>
      <c r="F23" s="31">
        <v>99.1</v>
      </c>
      <c r="G23" s="31" t="s">
        <v>24</v>
      </c>
      <c r="H23" s="31">
        <v>99.7</v>
      </c>
      <c r="I23" s="31" t="s">
        <v>24</v>
      </c>
      <c r="J23" s="31">
        <v>100.2</v>
      </c>
      <c r="K23" s="31" t="s">
        <v>24</v>
      </c>
      <c r="L23" s="31">
        <v>101.4</v>
      </c>
      <c r="M23" s="31" t="s">
        <v>24</v>
      </c>
      <c r="N23" s="31">
        <v>99.8</v>
      </c>
      <c r="O23" s="32">
        <v>0.04502617801047117</v>
      </c>
      <c r="Q23" s="42">
        <v>64</v>
      </c>
      <c r="R23" s="33">
        <v>31.85</v>
      </c>
    </row>
    <row r="24" spans="1:18" s="36" customFormat="1" ht="12" customHeight="1">
      <c r="A24" s="34">
        <v>84</v>
      </c>
      <c r="B24" s="46">
        <v>102.3</v>
      </c>
      <c r="C24" s="46" t="s">
        <v>24</v>
      </c>
      <c r="D24" s="46">
        <v>103.9</v>
      </c>
      <c r="E24" s="46" t="s">
        <v>24</v>
      </c>
      <c r="F24" s="46">
        <v>104.3</v>
      </c>
      <c r="G24" s="46" t="s">
        <v>24</v>
      </c>
      <c r="H24" s="46">
        <v>104.9</v>
      </c>
      <c r="I24" s="46" t="s">
        <v>24</v>
      </c>
      <c r="J24" s="46">
        <v>105.8</v>
      </c>
      <c r="K24" s="46" t="s">
        <v>24</v>
      </c>
      <c r="L24" s="46">
        <v>105.9</v>
      </c>
      <c r="M24" s="46" t="s">
        <v>24</v>
      </c>
      <c r="N24" s="46">
        <v>104.7</v>
      </c>
      <c r="O24" s="35">
        <v>0.04909819639278563</v>
      </c>
      <c r="R24" s="38">
        <v>32.45</v>
      </c>
    </row>
    <row r="25" spans="1:18" s="27" customFormat="1" ht="12" customHeight="1">
      <c r="A25" s="23">
        <v>85</v>
      </c>
      <c r="B25" s="25">
        <v>106.5</v>
      </c>
      <c r="C25" s="25" t="s">
        <v>24</v>
      </c>
      <c r="D25" s="25">
        <v>108.2</v>
      </c>
      <c r="E25" s="25" t="s">
        <v>24</v>
      </c>
      <c r="F25" s="25">
        <v>108.4</v>
      </c>
      <c r="G25" s="25" t="s">
        <v>24</v>
      </c>
      <c r="H25" s="25">
        <v>109.3</v>
      </c>
      <c r="I25" s="25" t="s">
        <v>24</v>
      </c>
      <c r="J25" s="25">
        <v>110.5</v>
      </c>
      <c r="K25" s="25" t="s">
        <v>24</v>
      </c>
      <c r="L25" s="25">
        <v>112</v>
      </c>
      <c r="M25" s="25" t="s">
        <v>24</v>
      </c>
      <c r="N25" s="25">
        <v>109.4</v>
      </c>
      <c r="O25" s="39">
        <v>0.04489016236867242</v>
      </c>
      <c r="Q25" s="28">
        <v>66</v>
      </c>
      <c r="R25" s="29">
        <v>33.6</v>
      </c>
    </row>
    <row r="26" spans="1:18" s="36" customFormat="1" ht="12" customHeight="1">
      <c r="A26" s="34">
        <v>86</v>
      </c>
      <c r="B26" s="46">
        <v>112.5</v>
      </c>
      <c r="C26" s="46" t="s">
        <v>24</v>
      </c>
      <c r="D26" s="46">
        <v>111.8</v>
      </c>
      <c r="E26" s="46" t="s">
        <v>24</v>
      </c>
      <c r="F26" s="46">
        <v>111</v>
      </c>
      <c r="G26" s="46" t="s">
        <v>24</v>
      </c>
      <c r="H26" s="46">
        <v>111.3</v>
      </c>
      <c r="I26" s="46" t="s">
        <v>24</v>
      </c>
      <c r="J26" s="46">
        <v>112.9</v>
      </c>
      <c r="K26" s="46" t="s">
        <v>24</v>
      </c>
      <c r="L26" s="46">
        <v>113.3</v>
      </c>
      <c r="M26" s="46" t="s">
        <v>24</v>
      </c>
      <c r="N26" s="46">
        <v>112.2</v>
      </c>
      <c r="O26" s="35">
        <v>0.025594149908592295</v>
      </c>
      <c r="R26" s="38">
        <v>34.4</v>
      </c>
    </row>
    <row r="27" spans="1:18" ht="12" customHeight="1">
      <c r="A27" s="30">
        <v>87</v>
      </c>
      <c r="B27" s="31">
        <v>114.6</v>
      </c>
      <c r="C27" s="31" t="s">
        <v>24</v>
      </c>
      <c r="D27" s="31">
        <v>115.9</v>
      </c>
      <c r="E27" s="31" t="s">
        <v>24</v>
      </c>
      <c r="F27" s="31">
        <v>115.3</v>
      </c>
      <c r="G27" s="31" t="s">
        <v>24</v>
      </c>
      <c r="H27" s="31">
        <v>116.3</v>
      </c>
      <c r="I27" s="31" t="s">
        <v>24</v>
      </c>
      <c r="J27" s="31">
        <v>119.5</v>
      </c>
      <c r="K27" s="31" t="s">
        <v>24</v>
      </c>
      <c r="L27" s="31">
        <v>119.9</v>
      </c>
      <c r="M27" s="31" t="s">
        <v>24</v>
      </c>
      <c r="N27" s="31">
        <v>117.1</v>
      </c>
      <c r="O27" s="32">
        <v>0.04367201426024948</v>
      </c>
      <c r="Q27" s="42">
        <v>68</v>
      </c>
      <c r="R27" s="33">
        <v>35.8</v>
      </c>
    </row>
    <row r="28" spans="1:18" s="36" customFormat="1" ht="12" customHeight="1">
      <c r="A28" s="34">
        <v>88</v>
      </c>
      <c r="B28" s="46">
        <v>120.1</v>
      </c>
      <c r="C28" s="46" t="s">
        <v>24</v>
      </c>
      <c r="D28" s="46">
        <v>122.1</v>
      </c>
      <c r="E28" s="46" t="s">
        <v>24</v>
      </c>
      <c r="F28" s="46">
        <v>123.1</v>
      </c>
      <c r="G28" s="46" t="s">
        <v>24</v>
      </c>
      <c r="H28" s="46">
        <v>123.8</v>
      </c>
      <c r="I28" s="46" t="s">
        <v>24</v>
      </c>
      <c r="J28" s="46">
        <v>126.2</v>
      </c>
      <c r="K28" s="46" t="s">
        <v>24</v>
      </c>
      <c r="L28" s="46">
        <v>127.4</v>
      </c>
      <c r="M28" s="46" t="s">
        <v>24</v>
      </c>
      <c r="N28" s="46">
        <v>124.2</v>
      </c>
      <c r="O28" s="35">
        <v>0.0606319385140906</v>
      </c>
      <c r="R28" s="38">
        <v>37.8</v>
      </c>
    </row>
    <row r="29" spans="1:18" ht="12" customHeight="1">
      <c r="A29" s="30">
        <v>89</v>
      </c>
      <c r="B29" s="31">
        <v>129</v>
      </c>
      <c r="C29" s="31"/>
      <c r="D29" s="31">
        <v>129.7</v>
      </c>
      <c r="E29" s="31"/>
      <c r="F29" s="31">
        <v>130.5</v>
      </c>
      <c r="G29" s="31"/>
      <c r="H29" s="31">
        <v>130.3</v>
      </c>
      <c r="I29" s="31"/>
      <c r="J29" s="31">
        <v>132.2</v>
      </c>
      <c r="K29" s="31"/>
      <c r="L29" s="31">
        <v>134.3</v>
      </c>
      <c r="M29" s="31"/>
      <c r="N29" s="31">
        <v>131</v>
      </c>
      <c r="O29" s="32">
        <v>0.054750402576489506</v>
      </c>
      <c r="Q29" s="42">
        <v>70</v>
      </c>
      <c r="R29" s="33">
        <v>40.2</v>
      </c>
    </row>
    <row r="30" spans="1:18" ht="12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/>
      <c r="R30" s="33">
        <v>42.2</v>
      </c>
    </row>
    <row r="31" spans="1:18" s="27" customFormat="1" ht="12" customHeight="1">
      <c r="A31" s="23">
        <v>1990</v>
      </c>
      <c r="B31" s="25">
        <v>136</v>
      </c>
      <c r="C31" s="25"/>
      <c r="D31" s="25">
        <v>136.3</v>
      </c>
      <c r="E31" s="25"/>
      <c r="F31" s="25">
        <v>137</v>
      </c>
      <c r="G31" s="25"/>
      <c r="H31" s="25">
        <v>138</v>
      </c>
      <c r="I31" s="25"/>
      <c r="J31" s="25">
        <v>141.7</v>
      </c>
      <c r="K31" s="25"/>
      <c r="L31" s="25">
        <v>143.7</v>
      </c>
      <c r="M31" s="25"/>
      <c r="N31" s="25">
        <v>138.3</v>
      </c>
      <c r="O31" s="39">
        <v>0.055725190839694745</v>
      </c>
      <c r="Q31" s="28">
        <v>72</v>
      </c>
      <c r="R31" s="29">
        <v>43.7</v>
      </c>
    </row>
    <row r="32" spans="1:18" ht="12" customHeight="1">
      <c r="A32" s="30">
        <v>91</v>
      </c>
      <c r="B32" s="31">
        <v>143.8</v>
      </c>
      <c r="C32" s="31"/>
      <c r="D32" s="31">
        <v>143.9</v>
      </c>
      <c r="E32" s="31"/>
      <c r="F32" s="31">
        <v>143.5</v>
      </c>
      <c r="G32" s="31"/>
      <c r="H32" s="31">
        <v>145.1</v>
      </c>
      <c r="I32" s="31"/>
      <c r="J32" s="31">
        <v>145.8</v>
      </c>
      <c r="K32" s="31"/>
      <c r="L32" s="31">
        <v>146.6</v>
      </c>
      <c r="M32" s="31"/>
      <c r="N32" s="31">
        <v>144.8</v>
      </c>
      <c r="O32" s="32">
        <v>0.04699927693420101</v>
      </c>
      <c r="R32" s="33">
        <v>46.3</v>
      </c>
    </row>
    <row r="33" spans="1:18" s="36" customFormat="1" ht="12" customHeight="1">
      <c r="A33" s="34">
        <v>92</v>
      </c>
      <c r="B33" s="46">
        <v>146.3</v>
      </c>
      <c r="C33" s="46"/>
      <c r="D33" s="46">
        <v>147.9</v>
      </c>
      <c r="E33" s="46"/>
      <c r="F33" s="46">
        <v>147.5</v>
      </c>
      <c r="G33" s="46"/>
      <c r="H33" s="46">
        <v>148.9</v>
      </c>
      <c r="I33" s="46"/>
      <c r="J33" s="46">
        <v>149.4</v>
      </c>
      <c r="K33" s="46"/>
      <c r="L33" s="46">
        <v>150.2</v>
      </c>
      <c r="M33" s="46"/>
      <c r="N33" s="46">
        <v>148.4</v>
      </c>
      <c r="O33" s="35">
        <v>0.02486187845303863</v>
      </c>
      <c r="Q33" s="37">
        <v>74</v>
      </c>
      <c r="R33" s="38">
        <v>51.2</v>
      </c>
    </row>
    <row r="34" spans="1:18" ht="12" customHeight="1">
      <c r="A34" s="30">
        <v>93</v>
      </c>
      <c r="B34" s="31">
        <v>154.1</v>
      </c>
      <c r="C34" s="31"/>
      <c r="D34" s="31">
        <v>153.9</v>
      </c>
      <c r="E34" s="31"/>
      <c r="F34" s="31">
        <v>151.8</v>
      </c>
      <c r="G34" s="31"/>
      <c r="H34" s="31">
        <v>152.4</v>
      </c>
      <c r="I34" s="31"/>
      <c r="J34" s="31">
        <v>152</v>
      </c>
      <c r="K34" s="31"/>
      <c r="L34" s="31">
        <v>154.5</v>
      </c>
      <c r="M34" s="31"/>
      <c r="N34" s="31">
        <v>153.1</v>
      </c>
      <c r="O34" s="32">
        <v>0.031671159029649516</v>
      </c>
      <c r="R34" s="33">
        <v>55.8</v>
      </c>
    </row>
    <row r="35" spans="1:18" s="36" customFormat="1" ht="12" customHeight="1">
      <c r="A35" s="34">
        <v>94</v>
      </c>
      <c r="B35" s="46">
        <v>153.6</v>
      </c>
      <c r="C35" s="46"/>
      <c r="D35" s="46">
        <v>155</v>
      </c>
      <c r="E35" s="46"/>
      <c r="F35" s="46">
        <v>153.6</v>
      </c>
      <c r="G35" s="46"/>
      <c r="H35" s="46">
        <v>153.9</v>
      </c>
      <c r="I35" s="46"/>
      <c r="J35" s="46">
        <v>155.7</v>
      </c>
      <c r="K35" s="46"/>
      <c r="L35" s="46">
        <v>156.7</v>
      </c>
      <c r="M35" s="46"/>
      <c r="N35" s="46">
        <v>154.8</v>
      </c>
      <c r="O35" s="35">
        <v>0.011103853690398544</v>
      </c>
      <c r="Q35" s="37">
        <v>76</v>
      </c>
      <c r="R35" s="38">
        <v>60</v>
      </c>
    </row>
    <row r="36" spans="1:18" s="27" customFormat="1" ht="12" customHeight="1">
      <c r="A36" s="23">
        <v>95</v>
      </c>
      <c r="B36" s="25">
        <v>158</v>
      </c>
      <c r="C36" s="25"/>
      <c r="D36" s="25">
        <v>158.4</v>
      </c>
      <c r="E36" s="25"/>
      <c r="F36" s="25">
        <v>157.7</v>
      </c>
      <c r="G36" s="25"/>
      <c r="H36" s="25">
        <v>157.8</v>
      </c>
      <c r="I36" s="25"/>
      <c r="J36" s="25">
        <v>158.6</v>
      </c>
      <c r="K36" s="25"/>
      <c r="L36" s="25">
        <v>160.3</v>
      </c>
      <c r="M36" s="25"/>
      <c r="N36" s="71">
        <v>158.5</v>
      </c>
      <c r="O36" s="117">
        <v>0.024</v>
      </c>
      <c r="R36" s="29">
        <v>63.1</v>
      </c>
    </row>
    <row r="37" spans="1:18" s="36" customFormat="1" ht="12" customHeight="1">
      <c r="A37" s="34">
        <v>96</v>
      </c>
      <c r="B37" s="46">
        <v>162.1</v>
      </c>
      <c r="C37" s="46"/>
      <c r="D37" s="46">
        <v>162.8</v>
      </c>
      <c r="E37" s="46"/>
      <c r="F37" s="46">
        <v>161.8</v>
      </c>
      <c r="G37" s="46"/>
      <c r="H37" s="46">
        <v>162</v>
      </c>
      <c r="I37" s="46"/>
      <c r="J37" s="46">
        <v>163.5</v>
      </c>
      <c r="K37" s="46"/>
      <c r="L37" s="46">
        <v>166.3</v>
      </c>
      <c r="M37" s="46"/>
      <c r="N37" s="70">
        <v>163.1</v>
      </c>
      <c r="O37" s="35">
        <v>0.029</v>
      </c>
      <c r="Q37" s="37">
        <v>78</v>
      </c>
      <c r="R37" s="38">
        <v>66.4</v>
      </c>
    </row>
    <row r="38" spans="1:18" ht="12" customHeight="1">
      <c r="A38" s="30">
        <v>97</v>
      </c>
      <c r="B38" s="31">
        <v>167.7</v>
      </c>
      <c r="C38" s="31"/>
      <c r="D38" s="31">
        <v>168.1</v>
      </c>
      <c r="E38" s="31"/>
      <c r="F38" s="31">
        <v>166.7</v>
      </c>
      <c r="G38" s="31"/>
      <c r="H38" s="31">
        <v>167.1</v>
      </c>
      <c r="I38" s="31"/>
      <c r="J38" s="31">
        <v>167.8</v>
      </c>
      <c r="K38" s="31"/>
      <c r="L38" s="31">
        <v>169.4</v>
      </c>
      <c r="M38" s="31"/>
      <c r="N38" s="41">
        <v>167.8</v>
      </c>
      <c r="O38" s="35">
        <v>0.029</v>
      </c>
      <c r="Q38" s="100"/>
      <c r="R38" s="33">
        <v>73.2</v>
      </c>
    </row>
    <row r="39" spans="1:18" s="36" customFormat="1" ht="12" customHeight="1">
      <c r="A39" s="30">
        <v>98</v>
      </c>
      <c r="B39" s="31">
        <v>171.2</v>
      </c>
      <c r="C39" s="31"/>
      <c r="D39" s="31">
        <v>171.3</v>
      </c>
      <c r="E39" s="31"/>
      <c r="F39" s="31">
        <v>170.9</v>
      </c>
      <c r="G39" s="31"/>
      <c r="H39" s="31">
        <v>170.7</v>
      </c>
      <c r="I39" s="31"/>
      <c r="J39" s="31">
        <v>172.1</v>
      </c>
      <c r="K39" s="31"/>
      <c r="L39" s="31">
        <v>173.3</v>
      </c>
      <c r="M39" s="31"/>
      <c r="N39" s="41">
        <v>171.6</v>
      </c>
      <c r="O39" s="35">
        <v>0.023</v>
      </c>
      <c r="Q39" s="37">
        <v>80</v>
      </c>
      <c r="R39" s="38">
        <v>82.6</v>
      </c>
    </row>
    <row r="40" spans="1:18" ht="12" customHeight="1">
      <c r="A40" s="30">
        <v>99</v>
      </c>
      <c r="B40" s="31">
        <v>174.1</v>
      </c>
      <c r="C40" s="31"/>
      <c r="D40" s="31">
        <v>174.8</v>
      </c>
      <c r="E40" s="31"/>
      <c r="F40" s="31">
        <v>174.2</v>
      </c>
      <c r="G40" s="31"/>
      <c r="H40" s="31">
        <v>175.3</v>
      </c>
      <c r="I40" s="31"/>
      <c r="J40" s="31">
        <v>176.8</v>
      </c>
      <c r="K40" s="31"/>
      <c r="L40" s="31">
        <v>178.8</v>
      </c>
      <c r="M40" s="31"/>
      <c r="N40" s="41">
        <v>175.7</v>
      </c>
      <c r="O40" s="35">
        <v>0.024</v>
      </c>
      <c r="R40" s="33">
        <v>91.8</v>
      </c>
    </row>
    <row r="41" spans="1:18" ht="12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0"/>
      <c r="Q41" s="42">
        <v>82</v>
      </c>
      <c r="R41" s="33">
        <v>95.5</v>
      </c>
    </row>
    <row r="42" spans="1:18" s="27" customFormat="1" ht="12" customHeight="1">
      <c r="A42" s="23">
        <v>2000</v>
      </c>
      <c r="B42" s="25">
        <v>180.2</v>
      </c>
      <c r="C42" s="25" t="s">
        <v>24</v>
      </c>
      <c r="D42" s="25">
        <v>182.8</v>
      </c>
      <c r="E42" s="25" t="s">
        <v>24</v>
      </c>
      <c r="F42" s="25">
        <v>181.7</v>
      </c>
      <c r="G42" s="25" t="s">
        <v>24</v>
      </c>
      <c r="H42" s="25">
        <v>183.2</v>
      </c>
      <c r="I42" s="25" t="s">
        <v>24</v>
      </c>
      <c r="J42" s="25">
        <v>184.3</v>
      </c>
      <c r="K42" s="25" t="s">
        <v>24</v>
      </c>
      <c r="L42" s="25">
        <v>187.4</v>
      </c>
      <c r="M42" s="25" t="s">
        <v>24</v>
      </c>
      <c r="N42" s="25">
        <v>183.3</v>
      </c>
      <c r="O42" s="117">
        <v>0.043</v>
      </c>
      <c r="R42" s="29">
        <v>99.8</v>
      </c>
    </row>
    <row r="43" spans="1:18" ht="12" customHeight="1">
      <c r="A43" s="118" t="s">
        <v>25</v>
      </c>
      <c r="B43" s="41">
        <v>189</v>
      </c>
      <c r="C43" s="10"/>
      <c r="D43" s="31">
        <v>190.9</v>
      </c>
      <c r="E43" s="41"/>
      <c r="F43" s="31">
        <v>190.9</v>
      </c>
      <c r="G43" s="10"/>
      <c r="H43" s="41">
        <v>192.1</v>
      </c>
      <c r="I43" s="10"/>
      <c r="J43" s="31">
        <v>192.7</v>
      </c>
      <c r="K43" s="41"/>
      <c r="L43" s="31">
        <v>192.7</v>
      </c>
      <c r="M43" s="10"/>
      <c r="N43" s="31">
        <v>191.4</v>
      </c>
      <c r="O43" s="35">
        <v>0.044</v>
      </c>
      <c r="Q43" s="42">
        <v>84</v>
      </c>
      <c r="R43" s="33">
        <v>104.7</v>
      </c>
    </row>
    <row r="44" spans="1:18" s="36" customFormat="1" ht="12" customHeight="1">
      <c r="A44" s="118" t="s">
        <v>26</v>
      </c>
      <c r="B44" s="41">
        <v>192.9</v>
      </c>
      <c r="C44" s="91"/>
      <c r="D44" s="41">
        <v>194.7</v>
      </c>
      <c r="E44" s="91"/>
      <c r="F44" s="41">
        <v>194.8</v>
      </c>
      <c r="G44" s="91"/>
      <c r="H44" s="41">
        <v>195.7</v>
      </c>
      <c r="I44" s="91"/>
      <c r="J44" s="41">
        <v>199.1</v>
      </c>
      <c r="K44" s="91"/>
      <c r="L44" s="41">
        <v>200.4</v>
      </c>
      <c r="M44" s="91"/>
      <c r="N44" s="31">
        <v>196.3</v>
      </c>
      <c r="O44" s="35">
        <v>0.026</v>
      </c>
      <c r="R44" s="38">
        <v>109.4</v>
      </c>
    </row>
    <row r="45" spans="1:18" s="36" customFormat="1" ht="12" customHeight="1">
      <c r="A45" s="118" t="s">
        <v>27</v>
      </c>
      <c r="B45" s="41">
        <v>199.8</v>
      </c>
      <c r="C45" s="91"/>
      <c r="D45" s="41">
        <v>202.8</v>
      </c>
      <c r="E45" s="91"/>
      <c r="F45" s="41">
        <v>202.3</v>
      </c>
      <c r="G45" s="91"/>
      <c r="H45" s="41">
        <v>203</v>
      </c>
      <c r="I45" s="91"/>
      <c r="J45" s="41">
        <v>206.8</v>
      </c>
      <c r="K45" s="91"/>
      <c r="L45" s="41">
        <v>206.5</v>
      </c>
      <c r="M45" s="91"/>
      <c r="N45" s="41">
        <v>203.4</v>
      </c>
      <c r="O45" s="35">
        <v>0.036</v>
      </c>
      <c r="R45" s="38"/>
    </row>
    <row r="46" spans="1:18" ht="12" customHeight="1">
      <c r="A46" s="118" t="s">
        <v>28</v>
      </c>
      <c r="B46" s="41">
        <v>208.4</v>
      </c>
      <c r="C46" s="91"/>
      <c r="D46" s="41">
        <v>208.7</v>
      </c>
      <c r="E46" s="91"/>
      <c r="F46" s="41">
        <v>208.7</v>
      </c>
      <c r="G46" s="91"/>
      <c r="H46" s="41">
        <v>208.9</v>
      </c>
      <c r="I46" s="91"/>
      <c r="J46" s="41">
        <v>209.8</v>
      </c>
      <c r="K46" s="91"/>
      <c r="L46" s="41">
        <v>211.7</v>
      </c>
      <c r="M46" s="91"/>
      <c r="N46" s="41">
        <v>209.4</v>
      </c>
      <c r="O46" s="35">
        <v>0.029</v>
      </c>
      <c r="Q46" s="42">
        <v>86</v>
      </c>
      <c r="R46" s="33">
        <v>112.2</v>
      </c>
    </row>
    <row r="47" spans="1:18" ht="12" customHeight="1">
      <c r="A47" s="111" t="s">
        <v>29</v>
      </c>
      <c r="B47" s="25">
        <v>211.3</v>
      </c>
      <c r="C47" s="25"/>
      <c r="D47" s="25">
        <v>214.2</v>
      </c>
      <c r="E47" s="25" t="s">
        <v>24</v>
      </c>
      <c r="F47" s="25">
        <v>214.6</v>
      </c>
      <c r="G47" s="25" t="s">
        <v>24</v>
      </c>
      <c r="H47" s="25">
        <v>217.2</v>
      </c>
      <c r="I47" s="25" t="s">
        <v>24</v>
      </c>
      <c r="J47" s="25">
        <v>220.1</v>
      </c>
      <c r="K47" s="25" t="s">
        <v>24</v>
      </c>
      <c r="L47" s="25">
        <v>218.6</v>
      </c>
      <c r="M47" s="25" t="s">
        <v>24</v>
      </c>
      <c r="N47" s="25">
        <v>216</v>
      </c>
      <c r="O47" s="39">
        <v>0.032</v>
      </c>
      <c r="Q47" s="42"/>
      <c r="R47" s="33"/>
    </row>
    <row r="48" spans="1:18" ht="12" customHeight="1">
      <c r="A48" s="118" t="s">
        <v>30</v>
      </c>
      <c r="B48" s="41">
        <v>220.5</v>
      </c>
      <c r="C48" s="91"/>
      <c r="D48" s="41">
        <v>221.3</v>
      </c>
      <c r="E48" s="91"/>
      <c r="F48" s="41">
        <v>222.9</v>
      </c>
      <c r="G48" s="91"/>
      <c r="H48" s="41">
        <v>225.1</v>
      </c>
      <c r="I48" s="91"/>
      <c r="J48" s="41">
        <v>224.5</v>
      </c>
      <c r="K48" s="91"/>
      <c r="L48" s="41">
        <v>223.1</v>
      </c>
      <c r="N48" s="41">
        <v>222.9</v>
      </c>
      <c r="O48" s="35">
        <v>0.032</v>
      </c>
      <c r="Q48" s="42"/>
      <c r="R48" s="33"/>
    </row>
    <row r="49" spans="1:18" ht="12" customHeight="1">
      <c r="A49" s="118" t="s">
        <v>31</v>
      </c>
      <c r="B49" s="120">
        <v>224.432</v>
      </c>
      <c r="C49" s="126"/>
      <c r="D49" s="120">
        <v>226.427</v>
      </c>
      <c r="E49" s="126"/>
      <c r="F49" s="120">
        <v>226.247</v>
      </c>
      <c r="G49" s="126"/>
      <c r="H49" s="120">
        <v>226.929</v>
      </c>
      <c r="I49" s="126"/>
      <c r="J49" s="120">
        <v>227.85</v>
      </c>
      <c r="K49" s="126"/>
      <c r="L49" s="120">
        <v>230.689</v>
      </c>
      <c r="M49" s="127"/>
      <c r="N49" s="129">
        <v>227.409</v>
      </c>
      <c r="O49" s="35">
        <v>0.013</v>
      </c>
      <c r="Q49" s="42"/>
      <c r="R49" s="33"/>
    </row>
    <row r="50" spans="1:18" ht="12" customHeight="1">
      <c r="A50" s="118" t="s">
        <v>32</v>
      </c>
      <c r="B50" s="120">
        <v>231.98</v>
      </c>
      <c r="C50" s="126"/>
      <c r="D50" s="120">
        <v>233.084</v>
      </c>
      <c r="E50" s="126"/>
      <c r="F50" s="120">
        <v>235.344</v>
      </c>
      <c r="G50" s="126"/>
      <c r="H50" s="120">
        <v>241.258</v>
      </c>
      <c r="I50" s="126"/>
      <c r="J50" s="120">
        <v>238.519</v>
      </c>
      <c r="K50" s="126"/>
      <c r="L50" s="120">
        <v>232.354</v>
      </c>
      <c r="M50" s="127"/>
      <c r="N50" s="129">
        <v>235.37</v>
      </c>
      <c r="O50" s="35">
        <v>0.037</v>
      </c>
      <c r="Q50" s="42"/>
      <c r="R50" s="33"/>
    </row>
    <row r="51" spans="1:18" ht="12" customHeight="1">
      <c r="A51" s="118" t="s">
        <v>33</v>
      </c>
      <c r="B51" s="120">
        <v>230.806</v>
      </c>
      <c r="C51" s="126"/>
      <c r="D51" s="120">
        <v>232.155</v>
      </c>
      <c r="E51" s="126"/>
      <c r="F51" s="120">
        <v>231.891</v>
      </c>
      <c r="G51" s="126"/>
      <c r="H51" s="120">
        <v>233.018</v>
      </c>
      <c r="I51" s="126"/>
      <c r="J51" s="120">
        <v>236.596</v>
      </c>
      <c r="K51" s="126"/>
      <c r="L51" s="120">
        <v>236.589</v>
      </c>
      <c r="M51" s="127"/>
      <c r="N51" s="129">
        <v>233.778</v>
      </c>
      <c r="O51" s="35">
        <v>-0.003</v>
      </c>
      <c r="Q51" s="42"/>
      <c r="R51" s="33"/>
    </row>
    <row r="52" spans="1:18" ht="12" customHeight="1">
      <c r="A52" s="53"/>
      <c r="B52" s="54"/>
      <c r="C52" s="91"/>
      <c r="D52" s="54"/>
      <c r="E52" s="91"/>
      <c r="F52" s="54"/>
      <c r="G52" s="91"/>
      <c r="H52" s="54"/>
      <c r="I52" s="91"/>
      <c r="J52" s="54"/>
      <c r="K52" s="91"/>
      <c r="L52" s="54"/>
      <c r="Q52" s="42"/>
      <c r="R52" s="33"/>
    </row>
    <row r="53" spans="1:18" s="152" customFormat="1" ht="12" customHeight="1">
      <c r="A53" s="157">
        <v>2010</v>
      </c>
      <c r="B53" s="173">
        <v>237.266</v>
      </c>
      <c r="C53" s="173"/>
      <c r="D53" s="173">
        <v>237.986</v>
      </c>
      <c r="E53" s="173"/>
      <c r="F53" s="173">
        <v>238.083</v>
      </c>
      <c r="G53" s="173"/>
      <c r="H53" s="173">
        <v>236.132</v>
      </c>
      <c r="I53" s="173"/>
      <c r="J53" s="173">
        <v>236.474</v>
      </c>
      <c r="K53" s="173"/>
      <c r="L53" s="173">
        <v>238.103</v>
      </c>
      <c r="M53" s="173"/>
      <c r="N53" s="192">
        <v>237.446</v>
      </c>
      <c r="O53" s="193">
        <f>(N53-N51)/N51</f>
        <v>0.01569009915389817</v>
      </c>
      <c r="Q53" s="160"/>
      <c r="R53" s="153"/>
    </row>
    <row r="54" spans="1:18" ht="12" customHeight="1">
      <c r="A54" s="119" t="s">
        <v>52</v>
      </c>
      <c r="B54" s="120">
        <v>239.814</v>
      </c>
      <c r="C54" s="127"/>
      <c r="D54" s="120">
        <v>242.787</v>
      </c>
      <c r="E54" s="127"/>
      <c r="F54" s="120">
        <v>244.574</v>
      </c>
      <c r="G54" s="127"/>
      <c r="H54" s="120">
        <v>244.256</v>
      </c>
      <c r="I54" s="127"/>
      <c r="J54" s="120">
        <v>245.31</v>
      </c>
      <c r="K54" s="127"/>
      <c r="L54" s="120">
        <v>245.03</v>
      </c>
      <c r="M54" s="127"/>
      <c r="N54" s="10">
        <v>243.881</v>
      </c>
      <c r="O54" s="131">
        <f aca="true" t="shared" si="0" ref="O54:O59">(N54-N53)/N53</f>
        <v>0.02710089873065877</v>
      </c>
      <c r="Q54" s="42"/>
      <c r="R54" s="33"/>
    </row>
    <row r="55" spans="1:18" ht="12" customHeight="1">
      <c r="A55" s="119" t="s">
        <v>53</v>
      </c>
      <c r="B55" s="120">
        <v>245.891</v>
      </c>
      <c r="C55" s="127"/>
      <c r="D55" s="120">
        <v>247.166</v>
      </c>
      <c r="E55" s="127"/>
      <c r="F55" s="120">
        <v>246.582</v>
      </c>
      <c r="G55" s="127"/>
      <c r="H55" s="120">
        <v>246.326</v>
      </c>
      <c r="I55" s="127"/>
      <c r="J55" s="120">
        <v>249.488</v>
      </c>
      <c r="K55" s="127"/>
      <c r="L55" s="120">
        <v>249.929</v>
      </c>
      <c r="M55" s="127"/>
      <c r="N55" s="148">
        <v>247.733</v>
      </c>
      <c r="O55" s="131">
        <f t="shared" si="0"/>
        <v>0.01579458834431548</v>
      </c>
      <c r="Q55" s="42"/>
      <c r="R55" s="33"/>
    </row>
    <row r="56" spans="1:18" ht="12" customHeight="1">
      <c r="A56" s="119" t="s">
        <v>54</v>
      </c>
      <c r="B56" s="120">
        <v>249.957</v>
      </c>
      <c r="C56" s="127"/>
      <c r="D56" s="120">
        <v>250.835</v>
      </c>
      <c r="E56" s="127"/>
      <c r="F56" s="120">
        <v>250.036</v>
      </c>
      <c r="G56" s="127"/>
      <c r="H56" s="120">
        <v>251.067</v>
      </c>
      <c r="I56" s="127"/>
      <c r="J56" s="120">
        <v>251.918</v>
      </c>
      <c r="K56" s="127"/>
      <c r="L56" s="120">
        <v>252.23</v>
      </c>
      <c r="M56" s="127"/>
      <c r="N56" s="130">
        <v>251.139</v>
      </c>
      <c r="O56" s="131">
        <f t="shared" si="0"/>
        <v>0.01374867296645988</v>
      </c>
      <c r="Q56" s="42"/>
      <c r="R56" s="33"/>
    </row>
    <row r="57" spans="1:18" ht="12" customHeight="1">
      <c r="A57" s="119" t="s">
        <v>55</v>
      </c>
      <c r="B57" s="120">
        <v>253.123</v>
      </c>
      <c r="D57" s="120">
        <v>254.982</v>
      </c>
      <c r="F57" s="120">
        <v>255.209</v>
      </c>
      <c r="H57" s="120">
        <v>255.296</v>
      </c>
      <c r="J57" s="120">
        <v>255.878</v>
      </c>
      <c r="L57" s="120">
        <v>256.262</v>
      </c>
      <c r="N57" s="130">
        <v>255.184</v>
      </c>
      <c r="O57" s="131">
        <f t="shared" si="0"/>
        <v>0.01610661824726541</v>
      </c>
      <c r="Q57" s="42"/>
      <c r="R57" s="33"/>
    </row>
    <row r="58" spans="1:18" s="152" customFormat="1" ht="12" customHeight="1">
      <c r="A58" s="191">
        <v>15</v>
      </c>
      <c r="B58" s="173">
        <v>254.556</v>
      </c>
      <c r="C58" s="173"/>
      <c r="D58" s="173">
        <v>257.013</v>
      </c>
      <c r="E58" s="158"/>
      <c r="F58" s="173">
        <v>256.839</v>
      </c>
      <c r="G58" s="158"/>
      <c r="H58" s="173">
        <v>256.999</v>
      </c>
      <c r="I58" s="158"/>
      <c r="J58" s="173">
        <v>256.643</v>
      </c>
      <c r="K58" s="158"/>
      <c r="L58" s="173">
        <v>258.407</v>
      </c>
      <c r="M58" s="173"/>
      <c r="N58" s="192">
        <v>256.715</v>
      </c>
      <c r="O58" s="156">
        <f t="shared" si="0"/>
        <v>0.005999592450937274</v>
      </c>
      <c r="Q58" s="160"/>
      <c r="R58" s="153"/>
    </row>
    <row r="59" spans="1:18" s="139" customFormat="1" ht="12" customHeight="1">
      <c r="A59" s="142">
        <v>16</v>
      </c>
      <c r="B59" s="180">
        <v>257.215</v>
      </c>
      <c r="C59" s="180"/>
      <c r="D59" s="180">
        <v>258.587</v>
      </c>
      <c r="E59" s="182"/>
      <c r="F59" s="180">
        <v>260.809</v>
      </c>
      <c r="G59" s="182"/>
      <c r="H59" s="180">
        <v>260.8</v>
      </c>
      <c r="I59" s="182"/>
      <c r="J59" s="180">
        <v>262.606</v>
      </c>
      <c r="K59" s="180"/>
      <c r="L59" s="180">
        <v>261.675</v>
      </c>
      <c r="M59" s="180"/>
      <c r="N59" s="180">
        <v>260.496</v>
      </c>
      <c r="O59" s="181">
        <f t="shared" si="0"/>
        <v>0.014728395302183379</v>
      </c>
      <c r="Q59" s="140"/>
      <c r="R59" s="141"/>
    </row>
    <row r="60" spans="1:18" s="139" customFormat="1" ht="12" customHeight="1">
      <c r="A60" s="142">
        <v>17</v>
      </c>
      <c r="B60" s="183">
        <v>264.865</v>
      </c>
      <c r="C60" s="183"/>
      <c r="D60" s="183">
        <v>265.07</v>
      </c>
      <c r="E60" s="184"/>
      <c r="F60" s="185">
        <v>266.256</v>
      </c>
      <c r="G60" s="184"/>
      <c r="H60" s="183">
        <v>266.429</v>
      </c>
      <c r="I60" s="184"/>
      <c r="J60" s="183">
        <v>269.757</v>
      </c>
      <c r="K60" s="184"/>
      <c r="L60" s="183">
        <v>269.149</v>
      </c>
      <c r="M60" s="180"/>
      <c r="N60" s="180">
        <v>267.033</v>
      </c>
      <c r="O60" s="181">
        <f>(N60-N59)/N59</f>
        <v>0.025094435231251287</v>
      </c>
      <c r="Q60" s="140"/>
      <c r="R60" s="141"/>
    </row>
    <row r="61" spans="1:18" s="139" customFormat="1" ht="12" customHeight="1">
      <c r="A61" s="142">
        <v>18</v>
      </c>
      <c r="B61" s="183">
        <v>272.229</v>
      </c>
      <c r="C61" s="183"/>
      <c r="D61" s="183">
        <v>274.591</v>
      </c>
      <c r="E61" s="183"/>
      <c r="F61" s="183">
        <v>274.668</v>
      </c>
      <c r="G61" s="183"/>
      <c r="H61" s="183">
        <v>275.402</v>
      </c>
      <c r="I61" s="183"/>
      <c r="J61" s="183">
        <v>278.663</v>
      </c>
      <c r="K61" s="183"/>
      <c r="L61" s="183">
        <v>277.632</v>
      </c>
      <c r="M61" s="180"/>
      <c r="N61" s="180">
        <v>275.815</v>
      </c>
      <c r="O61" s="181">
        <f>(N61-N60)/N60</f>
        <v>0.0328873210427175</v>
      </c>
      <c r="Q61" s="140"/>
      <c r="R61" s="141"/>
    </row>
    <row r="62" spans="1:18" s="139" customFormat="1" ht="12" customHeight="1">
      <c r="A62" s="142">
        <v>19</v>
      </c>
      <c r="B62" s="183">
        <v>278.976</v>
      </c>
      <c r="C62" s="183"/>
      <c r="D62" s="183">
        <v>280.393</v>
      </c>
      <c r="E62" s="183"/>
      <c r="F62" s="183">
        <v>280.937</v>
      </c>
      <c r="G62" s="183"/>
      <c r="H62" s="183">
        <v>280.943</v>
      </c>
      <c r="I62" s="183"/>
      <c r="J62" s="183">
        <v>281.603</v>
      </c>
      <c r="K62" s="183"/>
      <c r="L62" s="183">
        <v>283.526</v>
      </c>
      <c r="M62" s="180"/>
      <c r="N62" s="180">
        <v>281.082</v>
      </c>
      <c r="O62" s="181">
        <f>(N62-N61)/N61</f>
        <v>0.0190961332777405</v>
      </c>
      <c r="Q62" s="140"/>
      <c r="R62" s="141"/>
    </row>
    <row r="63" spans="1:18" ht="12" customHeight="1">
      <c r="A63" s="85"/>
      <c r="B63" s="183"/>
      <c r="N63" s="180"/>
      <c r="O63" s="181"/>
      <c r="Q63" s="42"/>
      <c r="R63" s="33"/>
    </row>
    <row r="64" spans="1:18" s="186" customFormat="1" ht="12" customHeight="1">
      <c r="A64" s="188">
        <v>2020</v>
      </c>
      <c r="B64" s="187">
        <v>285.181</v>
      </c>
      <c r="C64" s="187"/>
      <c r="D64" s="187">
        <v>285.544</v>
      </c>
      <c r="E64" s="187"/>
      <c r="F64" s="187">
        <v>282.62</v>
      </c>
      <c r="G64" s="187"/>
      <c r="H64" s="187">
        <v>283.175</v>
      </c>
      <c r="N64" s="194">
        <f>ROUND(AVERAGE(B64:M64),3)</f>
        <v>284.13</v>
      </c>
      <c r="O64" s="195">
        <f>(N64-N62)/N62</f>
        <v>0.010843810702926554</v>
      </c>
      <c r="Q64" s="189"/>
      <c r="R64" s="190"/>
    </row>
    <row r="65" spans="1:18" ht="12" customHeight="1">
      <c r="A65" s="85"/>
      <c r="Q65" s="42"/>
      <c r="R65" s="33"/>
    </row>
    <row r="66" spans="1:18" s="36" customFormat="1" ht="12" customHeight="1">
      <c r="A66" s="53" t="s">
        <v>34</v>
      </c>
      <c r="B66" s="54">
        <f>(B64-B62)/B62</f>
        <v>0.022242056664372505</v>
      </c>
      <c r="C66" s="54"/>
      <c r="D66" s="54">
        <f>(D64-D62)/D62</f>
        <v>0.018370644060301117</v>
      </c>
      <c r="E66" s="54"/>
      <c r="F66" s="54">
        <f>(F64-F62)/F62</f>
        <v>0.00599066694668197</v>
      </c>
      <c r="G66" s="54"/>
      <c r="H66" s="54">
        <f>(H64-H62)/H62</f>
        <v>0.007944672050914342</v>
      </c>
      <c r="I66" s="54"/>
      <c r="J66" s="54"/>
      <c r="K66" s="54"/>
      <c r="L66" s="54"/>
      <c r="M66"/>
      <c r="N66"/>
      <c r="O66"/>
      <c r="R66" s="38"/>
    </row>
    <row r="67" spans="1:18" s="59" customFormat="1" ht="12" customHeight="1">
      <c r="A67" s="85" t="s">
        <v>35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Q67" s="51"/>
      <c r="R67" s="52"/>
    </row>
    <row r="68" spans="1:18" s="59" customFormat="1" ht="12" customHeight="1">
      <c r="A68" s="85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Q68" s="51"/>
      <c r="R68" s="52"/>
    </row>
    <row r="69" spans="1:18" s="36" customFormat="1" ht="12" customHeight="1">
      <c r="A69" s="86" t="s">
        <v>44</v>
      </c>
      <c r="B69" s="62" t="s">
        <v>45</v>
      </c>
      <c r="C69"/>
      <c r="D69"/>
      <c r="E69"/>
      <c r="F69"/>
      <c r="G69"/>
      <c r="H69"/>
      <c r="I69"/>
      <c r="J69"/>
      <c r="K69"/>
      <c r="L69"/>
      <c r="M69"/>
      <c r="N69"/>
      <c r="O69"/>
      <c r="R69" s="38"/>
    </row>
    <row r="70" spans="2:17" ht="12" customHeight="1">
      <c r="B70" s="62" t="s">
        <v>46</v>
      </c>
      <c r="Q70" s="42"/>
    </row>
    <row r="71" spans="1:15" s="36" customFormat="1" ht="12" customHeight="1">
      <c r="A71" s="61"/>
      <c r="B71" s="62" t="s">
        <v>47</v>
      </c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2:15" ht="12" customHeight="1">
      <c r="B72" s="62" t="s">
        <v>48</v>
      </c>
      <c r="C72" s="87"/>
      <c r="D72" s="87"/>
      <c r="E72" s="62"/>
      <c r="F72" s="87"/>
      <c r="G72" s="87"/>
      <c r="H72" s="62"/>
      <c r="I72" s="87"/>
      <c r="J72" s="87"/>
      <c r="K72" s="87"/>
      <c r="L72" s="87"/>
      <c r="M72" s="87"/>
      <c r="N72" s="87"/>
      <c r="O72" s="87"/>
    </row>
    <row r="73" spans="1:15" ht="12" customHeight="1">
      <c r="A73" s="86" t="s">
        <v>36</v>
      </c>
      <c r="B73" s="62" t="s">
        <v>37</v>
      </c>
      <c r="C73" s="87"/>
      <c r="D73" s="87"/>
      <c r="E73" s="62"/>
      <c r="F73" s="87"/>
      <c r="G73" s="87"/>
      <c r="H73" s="62"/>
      <c r="I73" s="87"/>
      <c r="J73" s="87"/>
      <c r="K73" s="87"/>
      <c r="L73" s="87"/>
      <c r="M73" s="87"/>
      <c r="N73" s="87"/>
      <c r="O73" s="87"/>
    </row>
    <row r="74" spans="1:15" s="36" customFormat="1" ht="12" customHeight="1">
      <c r="A74" s="61"/>
      <c r="B74" s="62"/>
      <c r="C74" s="87"/>
      <c r="D74" s="87"/>
      <c r="E74" s="62"/>
      <c r="F74" s="87"/>
      <c r="G74" s="87"/>
      <c r="H74" s="62"/>
      <c r="I74" s="87"/>
      <c r="J74" s="87"/>
      <c r="K74" s="87"/>
      <c r="L74" s="87"/>
      <c r="M74" s="87"/>
      <c r="N74" s="87"/>
      <c r="O74" s="87"/>
    </row>
    <row r="75" spans="2:11" ht="12" customHeight="1">
      <c r="B75" s="62"/>
      <c r="K75" s="63"/>
    </row>
    <row r="76" spans="5:8" ht="13.5">
      <c r="E76" s="62"/>
      <c r="H76" s="62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0"/>
  <ignoredErrors>
    <ignoredError sqref="N64" formulaRange="1"/>
    <ignoredError sqref="A54:A57 A43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C. York</dc:creator>
  <cp:keywords/>
  <dc:description/>
  <cp:lastModifiedBy>Todd Bentsen</cp:lastModifiedBy>
  <cp:lastPrinted>2020-08-14T18:59:49Z</cp:lastPrinted>
  <dcterms:created xsi:type="dcterms:W3CDTF">2011-07-15T13:56:59Z</dcterms:created>
  <dcterms:modified xsi:type="dcterms:W3CDTF">2020-08-14T19:04:30Z</dcterms:modified>
  <cp:category/>
  <cp:version/>
  <cp:contentType/>
  <cp:contentStatus/>
</cp:coreProperties>
</file>