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March\"/>
    </mc:Choice>
  </mc:AlternateContent>
  <xr:revisionPtr revIDLastSave="0" documentId="13_ncr:1_{9A047E62-BFB0-41CB-AB4E-61D5C988645A}" xr6:coauthVersionLast="47" xr6:coauthVersionMax="47" xr10:uidLastSave="{00000000-0000-0000-0000-000000000000}"/>
  <bookViews>
    <workbookView xWindow="564" yWindow="48" windowWidth="22104" windowHeight="7260" xr2:uid="{00000000-000D-0000-FFFF-FFFF00000000}"/>
  </bookViews>
  <sheets>
    <sheet name="Workforce" sheetId="1" r:id="rId1"/>
  </sheets>
  <definedNames>
    <definedName name="_xlnm.Print_Titles" localSheetId="0">Workforce!$A:$G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6" i="1" l="1"/>
  <c r="I296" i="1"/>
  <c r="J296" i="1"/>
  <c r="K296" i="1"/>
  <c r="L296" i="1"/>
  <c r="M296" i="1"/>
  <c r="S296" i="1"/>
  <c r="Z296" i="1" s="1"/>
  <c r="T296" i="1"/>
  <c r="U296" i="1"/>
  <c r="V296" i="1"/>
  <c r="W296" i="1"/>
  <c r="X296" i="1"/>
  <c r="Y296" i="1"/>
  <c r="AA296" i="1"/>
  <c r="H295" i="1"/>
  <c r="I295" i="1"/>
  <c r="J295" i="1"/>
  <c r="K295" i="1"/>
  <c r="L295" i="1"/>
  <c r="M295" i="1"/>
  <c r="S295" i="1"/>
  <c r="T295" i="1"/>
  <c r="U295" i="1"/>
  <c r="V295" i="1"/>
  <c r="W295" i="1"/>
  <c r="X295" i="1"/>
  <c r="S8" i="1"/>
  <c r="S7" i="1"/>
  <c r="H18" i="1"/>
  <c r="S9" i="1"/>
  <c r="H294" i="1"/>
  <c r="I294" i="1"/>
  <c r="J294" i="1"/>
  <c r="K294" i="1"/>
  <c r="L294" i="1"/>
  <c r="M294" i="1"/>
  <c r="S294" i="1"/>
  <c r="T294" i="1"/>
  <c r="U294" i="1"/>
  <c r="V294" i="1"/>
  <c r="W294" i="1"/>
  <c r="X294" i="1"/>
  <c r="H293" i="1"/>
  <c r="I293" i="1"/>
  <c r="J293" i="1"/>
  <c r="K293" i="1"/>
  <c r="L293" i="1"/>
  <c r="M293" i="1"/>
  <c r="S293" i="1"/>
  <c r="T293" i="1"/>
  <c r="U293" i="1"/>
  <c r="V293" i="1"/>
  <c r="W293" i="1"/>
  <c r="X293" i="1"/>
  <c r="H292" i="1"/>
  <c r="I292" i="1"/>
  <c r="J292" i="1"/>
  <c r="K292" i="1"/>
  <c r="L292" i="1"/>
  <c r="M292" i="1"/>
  <c r="S292" i="1"/>
  <c r="T292" i="1"/>
  <c r="U292" i="1"/>
  <c r="V292" i="1"/>
  <c r="W292" i="1"/>
  <c r="X292" i="1"/>
  <c r="H291" i="1"/>
  <c r="I291" i="1"/>
  <c r="J291" i="1"/>
  <c r="K291" i="1"/>
  <c r="L291" i="1"/>
  <c r="M291" i="1"/>
  <c r="S291" i="1"/>
  <c r="T291" i="1"/>
  <c r="U291" i="1"/>
  <c r="V291" i="1"/>
  <c r="W291" i="1"/>
  <c r="X291" i="1"/>
  <c r="H290" i="1"/>
  <c r="I290" i="1"/>
  <c r="J290" i="1"/>
  <c r="K290" i="1"/>
  <c r="L290" i="1"/>
  <c r="M290" i="1"/>
  <c r="S290" i="1"/>
  <c r="T290" i="1"/>
  <c r="U290" i="1"/>
  <c r="V290" i="1"/>
  <c r="W290" i="1"/>
  <c r="X290" i="1"/>
  <c r="H289" i="1"/>
  <c r="I289" i="1"/>
  <c r="J289" i="1"/>
  <c r="K289" i="1"/>
  <c r="L289" i="1"/>
  <c r="M289" i="1"/>
  <c r="S289" i="1"/>
  <c r="T289" i="1"/>
  <c r="U289" i="1"/>
  <c r="V289" i="1"/>
  <c r="W289" i="1"/>
  <c r="X289" i="1"/>
  <c r="H288" i="1"/>
  <c r="I288" i="1"/>
  <c r="J288" i="1"/>
  <c r="K288" i="1"/>
  <c r="L288" i="1"/>
  <c r="M288" i="1"/>
  <c r="S288" i="1"/>
  <c r="T288" i="1"/>
  <c r="U288" i="1"/>
  <c r="V288" i="1"/>
  <c r="W288" i="1"/>
  <c r="X288" i="1"/>
  <c r="H287" i="1"/>
  <c r="I287" i="1"/>
  <c r="J287" i="1"/>
  <c r="K287" i="1"/>
  <c r="L287" i="1"/>
  <c r="M287" i="1"/>
  <c r="S287" i="1"/>
  <c r="T287" i="1"/>
  <c r="U287" i="1"/>
  <c r="V287" i="1"/>
  <c r="W287" i="1"/>
  <c r="X287" i="1"/>
  <c r="H286" i="1"/>
  <c r="I286" i="1"/>
  <c r="J286" i="1"/>
  <c r="K286" i="1"/>
  <c r="L286" i="1"/>
  <c r="M286" i="1"/>
  <c r="S286" i="1"/>
  <c r="T286" i="1"/>
  <c r="U286" i="1"/>
  <c r="V286" i="1"/>
  <c r="W286" i="1"/>
  <c r="X286" i="1"/>
  <c r="H285" i="1"/>
  <c r="I285" i="1"/>
  <c r="J285" i="1"/>
  <c r="K285" i="1"/>
  <c r="L285" i="1"/>
  <c r="M285" i="1"/>
  <c r="S285" i="1"/>
  <c r="T285" i="1"/>
  <c r="U285" i="1"/>
  <c r="V285" i="1"/>
  <c r="W285" i="1"/>
  <c r="X285" i="1"/>
  <c r="H284" i="1"/>
  <c r="I284" i="1"/>
  <c r="J284" i="1"/>
  <c r="K284" i="1"/>
  <c r="L284" i="1"/>
  <c r="M284" i="1"/>
  <c r="S284" i="1"/>
  <c r="T284" i="1"/>
  <c r="U284" i="1"/>
  <c r="V284" i="1"/>
  <c r="W284" i="1"/>
  <c r="X284" i="1"/>
  <c r="H283" i="1"/>
  <c r="I283" i="1"/>
  <c r="J283" i="1"/>
  <c r="K283" i="1"/>
  <c r="L283" i="1"/>
  <c r="M283" i="1"/>
  <c r="S283" i="1"/>
  <c r="T283" i="1"/>
  <c r="U283" i="1"/>
  <c r="V283" i="1"/>
  <c r="W283" i="1"/>
  <c r="X283" i="1"/>
  <c r="H271" i="1"/>
  <c r="I271" i="1"/>
  <c r="J271" i="1"/>
  <c r="K271" i="1"/>
  <c r="L271" i="1"/>
  <c r="M271" i="1"/>
  <c r="S271" i="1"/>
  <c r="T271" i="1"/>
  <c r="U271" i="1"/>
  <c r="V271" i="1"/>
  <c r="W271" i="1"/>
  <c r="X271" i="1"/>
  <c r="H272" i="1"/>
  <c r="I272" i="1"/>
  <c r="J272" i="1"/>
  <c r="K272" i="1"/>
  <c r="L272" i="1"/>
  <c r="M272" i="1"/>
  <c r="S272" i="1"/>
  <c r="T272" i="1"/>
  <c r="U272" i="1"/>
  <c r="V272" i="1"/>
  <c r="W272" i="1"/>
  <c r="X272" i="1"/>
  <c r="H273" i="1"/>
  <c r="I273" i="1"/>
  <c r="J273" i="1"/>
  <c r="K273" i="1"/>
  <c r="L273" i="1"/>
  <c r="M273" i="1"/>
  <c r="S273" i="1"/>
  <c r="T273" i="1"/>
  <c r="U273" i="1"/>
  <c r="V273" i="1"/>
  <c r="W273" i="1"/>
  <c r="X273" i="1"/>
  <c r="H274" i="1"/>
  <c r="I274" i="1"/>
  <c r="J274" i="1"/>
  <c r="K274" i="1"/>
  <c r="L274" i="1"/>
  <c r="M274" i="1"/>
  <c r="S274" i="1"/>
  <c r="T274" i="1"/>
  <c r="U274" i="1"/>
  <c r="V274" i="1"/>
  <c r="W274" i="1"/>
  <c r="X274" i="1"/>
  <c r="H275" i="1"/>
  <c r="I275" i="1"/>
  <c r="J275" i="1"/>
  <c r="K275" i="1"/>
  <c r="L275" i="1"/>
  <c r="M275" i="1"/>
  <c r="S275" i="1"/>
  <c r="T275" i="1"/>
  <c r="U275" i="1"/>
  <c r="V275" i="1"/>
  <c r="W275" i="1"/>
  <c r="X275" i="1"/>
  <c r="H276" i="1"/>
  <c r="I276" i="1"/>
  <c r="J276" i="1"/>
  <c r="K276" i="1"/>
  <c r="L276" i="1"/>
  <c r="M276" i="1"/>
  <c r="S276" i="1"/>
  <c r="T276" i="1"/>
  <c r="U276" i="1"/>
  <c r="V276" i="1"/>
  <c r="W276" i="1"/>
  <c r="X276" i="1"/>
  <c r="H277" i="1"/>
  <c r="I277" i="1"/>
  <c r="J277" i="1"/>
  <c r="K277" i="1"/>
  <c r="L277" i="1"/>
  <c r="M277" i="1"/>
  <c r="S277" i="1"/>
  <c r="T277" i="1"/>
  <c r="U277" i="1"/>
  <c r="V277" i="1"/>
  <c r="W277" i="1"/>
  <c r="X277" i="1"/>
  <c r="H278" i="1"/>
  <c r="I278" i="1"/>
  <c r="J278" i="1"/>
  <c r="K278" i="1"/>
  <c r="L278" i="1"/>
  <c r="M278" i="1"/>
  <c r="S278" i="1"/>
  <c r="T278" i="1"/>
  <c r="U278" i="1"/>
  <c r="V278" i="1"/>
  <c r="W278" i="1"/>
  <c r="X278" i="1"/>
  <c r="H279" i="1"/>
  <c r="I279" i="1"/>
  <c r="J279" i="1"/>
  <c r="K279" i="1"/>
  <c r="L279" i="1"/>
  <c r="M279" i="1"/>
  <c r="S279" i="1"/>
  <c r="T279" i="1"/>
  <c r="U279" i="1"/>
  <c r="V279" i="1"/>
  <c r="W279" i="1"/>
  <c r="X279" i="1"/>
  <c r="H280" i="1"/>
  <c r="I280" i="1"/>
  <c r="J280" i="1"/>
  <c r="K280" i="1"/>
  <c r="L280" i="1"/>
  <c r="M280" i="1"/>
  <c r="S280" i="1"/>
  <c r="T280" i="1"/>
  <c r="U280" i="1"/>
  <c r="V280" i="1"/>
  <c r="W280" i="1"/>
  <c r="X280" i="1"/>
  <c r="H281" i="1"/>
  <c r="I281" i="1"/>
  <c r="J281" i="1"/>
  <c r="K281" i="1"/>
  <c r="L281" i="1"/>
  <c r="M281" i="1"/>
  <c r="S281" i="1"/>
  <c r="T281" i="1"/>
  <c r="U281" i="1"/>
  <c r="V281" i="1"/>
  <c r="W281" i="1"/>
  <c r="X281" i="1"/>
  <c r="H282" i="1"/>
  <c r="I282" i="1"/>
  <c r="J282" i="1"/>
  <c r="K282" i="1"/>
  <c r="L282" i="1"/>
  <c r="M282" i="1"/>
  <c r="S282" i="1"/>
  <c r="T282" i="1"/>
  <c r="U282" i="1"/>
  <c r="V282" i="1"/>
  <c r="W282" i="1"/>
  <c r="X282" i="1"/>
  <c r="H270" i="1"/>
  <c r="I270" i="1"/>
  <c r="J270" i="1"/>
  <c r="K270" i="1"/>
  <c r="L270" i="1"/>
  <c r="M270" i="1"/>
  <c r="S270" i="1"/>
  <c r="T270" i="1"/>
  <c r="U270" i="1"/>
  <c r="V270" i="1"/>
  <c r="W270" i="1"/>
  <c r="X270" i="1"/>
  <c r="H268" i="1"/>
  <c r="H269" i="1"/>
  <c r="I269" i="1"/>
  <c r="J269" i="1"/>
  <c r="K269" i="1"/>
  <c r="L269" i="1"/>
  <c r="M269" i="1"/>
  <c r="S269" i="1"/>
  <c r="T269" i="1"/>
  <c r="U269" i="1"/>
  <c r="V269" i="1"/>
  <c r="W269" i="1"/>
  <c r="X269" i="1"/>
  <c r="I268" i="1"/>
  <c r="J268" i="1"/>
  <c r="K268" i="1"/>
  <c r="L268" i="1"/>
  <c r="M268" i="1"/>
  <c r="S268" i="1"/>
  <c r="T268" i="1"/>
  <c r="U268" i="1"/>
  <c r="V268" i="1"/>
  <c r="W268" i="1"/>
  <c r="X268" i="1"/>
  <c r="H267" i="1"/>
  <c r="I267" i="1"/>
  <c r="J267" i="1"/>
  <c r="K267" i="1"/>
  <c r="L267" i="1"/>
  <c r="M267" i="1"/>
  <c r="S267" i="1"/>
  <c r="T267" i="1"/>
  <c r="U267" i="1"/>
  <c r="V267" i="1"/>
  <c r="W267" i="1"/>
  <c r="X267" i="1"/>
  <c r="H266" i="1"/>
  <c r="I266" i="1"/>
  <c r="J266" i="1"/>
  <c r="K266" i="1"/>
  <c r="L266" i="1"/>
  <c r="M266" i="1"/>
  <c r="S266" i="1"/>
  <c r="T266" i="1"/>
  <c r="U266" i="1"/>
  <c r="V266" i="1"/>
  <c r="W266" i="1"/>
  <c r="X266" i="1"/>
  <c r="H265" i="1"/>
  <c r="I265" i="1"/>
  <c r="J265" i="1"/>
  <c r="K265" i="1"/>
  <c r="L265" i="1"/>
  <c r="M265" i="1"/>
  <c r="S265" i="1"/>
  <c r="T265" i="1"/>
  <c r="U265" i="1"/>
  <c r="V265" i="1"/>
  <c r="W265" i="1"/>
  <c r="X265" i="1"/>
  <c r="H264" i="1"/>
  <c r="I264" i="1"/>
  <c r="J264" i="1"/>
  <c r="K264" i="1"/>
  <c r="L264" i="1"/>
  <c r="M264" i="1"/>
  <c r="S264" i="1"/>
  <c r="T264" i="1"/>
  <c r="U264" i="1"/>
  <c r="V264" i="1"/>
  <c r="W264" i="1"/>
  <c r="X264" i="1"/>
  <c r="H263" i="1"/>
  <c r="I263" i="1"/>
  <c r="J263" i="1"/>
  <c r="K263" i="1"/>
  <c r="L263" i="1"/>
  <c r="M263" i="1"/>
  <c r="S263" i="1"/>
  <c r="T263" i="1"/>
  <c r="U263" i="1"/>
  <c r="V263" i="1"/>
  <c r="W263" i="1"/>
  <c r="X263" i="1"/>
  <c r="N296" i="1" l="1"/>
  <c r="P296" i="1"/>
  <c r="AB296" i="1"/>
  <c r="AC296" i="1" s="1"/>
  <c r="O296" i="1"/>
  <c r="AA295" i="1"/>
  <c r="P295" i="1"/>
  <c r="O295" i="1"/>
  <c r="N295" i="1"/>
  <c r="Z295" i="1"/>
  <c r="Y295" i="1"/>
  <c r="AB295" i="1" s="1"/>
  <c r="O294" i="1"/>
  <c r="P294" i="1"/>
  <c r="Y290" i="1"/>
  <c r="Z294" i="1"/>
  <c r="AA285" i="1"/>
  <c r="N293" i="1"/>
  <c r="Z289" i="1"/>
  <c r="N292" i="1"/>
  <c r="O275" i="1"/>
  <c r="O271" i="1"/>
  <c r="N290" i="1"/>
  <c r="Y294" i="1"/>
  <c r="Y286" i="1"/>
  <c r="N291" i="1"/>
  <c r="N287" i="1"/>
  <c r="N294" i="1"/>
  <c r="AA294" i="1"/>
  <c r="Z293" i="1"/>
  <c r="Y292" i="1"/>
  <c r="AA293" i="1"/>
  <c r="O293" i="1"/>
  <c r="P293" i="1"/>
  <c r="Y293" i="1"/>
  <c r="Z292" i="1"/>
  <c r="O292" i="1"/>
  <c r="P292" i="1"/>
  <c r="AA292" i="1"/>
  <c r="Y291" i="1"/>
  <c r="P290" i="1"/>
  <c r="O290" i="1"/>
  <c r="AA291" i="1"/>
  <c r="Z291" i="1"/>
  <c r="P291" i="1"/>
  <c r="O291" i="1"/>
  <c r="N289" i="1"/>
  <c r="AA290" i="1"/>
  <c r="Z290" i="1"/>
  <c r="Y289" i="1"/>
  <c r="AA289" i="1"/>
  <c r="P289" i="1"/>
  <c r="O289" i="1"/>
  <c r="Z288" i="1"/>
  <c r="N288" i="1"/>
  <c r="O288" i="1"/>
  <c r="P288" i="1"/>
  <c r="AA288" i="1"/>
  <c r="Y288" i="1"/>
  <c r="Z287" i="1"/>
  <c r="Y287" i="1"/>
  <c r="AA287" i="1"/>
  <c r="P287" i="1"/>
  <c r="O287" i="1"/>
  <c r="AA286" i="1"/>
  <c r="N286" i="1"/>
  <c r="P286" i="1"/>
  <c r="O286" i="1"/>
  <c r="Z286" i="1"/>
  <c r="AB286" i="1" s="1"/>
  <c r="AC286" i="1" s="1"/>
  <c r="Y285" i="1"/>
  <c r="O285" i="1"/>
  <c r="Z285" i="1"/>
  <c r="P285" i="1"/>
  <c r="N285" i="1"/>
  <c r="AA284" i="1"/>
  <c r="N284" i="1"/>
  <c r="Z284" i="1"/>
  <c r="AA283" i="1"/>
  <c r="Y284" i="1"/>
  <c r="O284" i="1"/>
  <c r="P284" i="1"/>
  <c r="Y283" i="1"/>
  <c r="N283" i="1"/>
  <c r="Z283" i="1"/>
  <c r="P283" i="1"/>
  <c r="O283" i="1"/>
  <c r="AA275" i="1"/>
  <c r="AA273" i="1"/>
  <c r="Y279" i="1"/>
  <c r="Y280" i="1"/>
  <c r="Y272" i="1"/>
  <c r="O273" i="1"/>
  <c r="AA280" i="1"/>
  <c r="N272" i="1"/>
  <c r="Z276" i="1"/>
  <c r="P275" i="1"/>
  <c r="N280" i="1"/>
  <c r="Z271" i="1"/>
  <c r="O272" i="1"/>
  <c r="P279" i="1"/>
  <c r="N279" i="1"/>
  <c r="Z272" i="1"/>
  <c r="Y281" i="1"/>
  <c r="N282" i="1"/>
  <c r="AA277" i="1"/>
  <c r="O276" i="1"/>
  <c r="Y273" i="1"/>
  <c r="N281" i="1"/>
  <c r="Z280" i="1"/>
  <c r="O277" i="1"/>
  <c r="Y274" i="1"/>
  <c r="N274" i="1"/>
  <c r="O270" i="1"/>
  <c r="N277" i="1"/>
  <c r="Y282" i="1"/>
  <c r="Y277" i="1"/>
  <c r="Y275" i="1"/>
  <c r="N273" i="1"/>
  <c r="O281" i="1"/>
  <c r="O279" i="1"/>
  <c r="Y276" i="1"/>
  <c r="O282" i="1"/>
  <c r="N278" i="1"/>
  <c r="Z270" i="1"/>
  <c r="Y278" i="1"/>
  <c r="Y271" i="1"/>
  <c r="AA281" i="1"/>
  <c r="AA279" i="1"/>
  <c r="N276" i="1"/>
  <c r="AA272" i="1"/>
  <c r="AA276" i="1"/>
  <c r="O274" i="1"/>
  <c r="P271" i="1"/>
  <c r="Z281" i="1"/>
  <c r="P280" i="1"/>
  <c r="Z277" i="1"/>
  <c r="P276" i="1"/>
  <c r="N275" i="1"/>
  <c r="Z273" i="1"/>
  <c r="P272" i="1"/>
  <c r="N271" i="1"/>
  <c r="AA282" i="1"/>
  <c r="O280" i="1"/>
  <c r="AA278" i="1"/>
  <c r="AA274" i="1"/>
  <c r="Z282" i="1"/>
  <c r="P281" i="1"/>
  <c r="Z278" i="1"/>
  <c r="P277" i="1"/>
  <c r="Z274" i="1"/>
  <c r="P273" i="1"/>
  <c r="AA271" i="1"/>
  <c r="P282" i="1"/>
  <c r="Z279" i="1"/>
  <c r="P278" i="1"/>
  <c r="Z275" i="1"/>
  <c r="P274" i="1"/>
  <c r="O278" i="1"/>
  <c r="Y266" i="1"/>
  <c r="Y270" i="1"/>
  <c r="Z263" i="1"/>
  <c r="N270" i="1"/>
  <c r="Y269" i="1"/>
  <c r="AA270" i="1"/>
  <c r="P270" i="1"/>
  <c r="P269" i="1"/>
  <c r="O269" i="1"/>
  <c r="N269" i="1"/>
  <c r="Z269" i="1"/>
  <c r="AA269" i="1"/>
  <c r="Y268" i="1"/>
  <c r="AA268" i="1"/>
  <c r="Z268" i="1"/>
  <c r="P268" i="1"/>
  <c r="N268" i="1"/>
  <c r="O268" i="1"/>
  <c r="N267" i="1"/>
  <c r="Z267" i="1"/>
  <c r="P267" i="1"/>
  <c r="Y267" i="1"/>
  <c r="O267" i="1"/>
  <c r="AA267" i="1"/>
  <c r="P266" i="1"/>
  <c r="AA266" i="1"/>
  <c r="Z266" i="1"/>
  <c r="N266" i="1"/>
  <c r="O266" i="1"/>
  <c r="P265" i="1"/>
  <c r="P264" i="1"/>
  <c r="N265" i="1"/>
  <c r="Y265" i="1"/>
  <c r="O265" i="1"/>
  <c r="Z265" i="1"/>
  <c r="AA265" i="1"/>
  <c r="AA264" i="1"/>
  <c r="Z264" i="1"/>
  <c r="N264" i="1"/>
  <c r="O264" i="1"/>
  <c r="N263" i="1"/>
  <c r="Y264" i="1"/>
  <c r="Y263" i="1"/>
  <c r="O263" i="1"/>
  <c r="AA263" i="1"/>
  <c r="P263" i="1"/>
  <c r="H262" i="1"/>
  <c r="I262" i="1"/>
  <c r="J262" i="1"/>
  <c r="K262" i="1"/>
  <c r="L262" i="1"/>
  <c r="M262" i="1"/>
  <c r="S262" i="1"/>
  <c r="T262" i="1"/>
  <c r="U262" i="1"/>
  <c r="V262" i="1"/>
  <c r="W262" i="1"/>
  <c r="X262" i="1"/>
  <c r="Q296" i="1" l="1"/>
  <c r="R296" i="1" s="1"/>
  <c r="Q295" i="1"/>
  <c r="R295" i="1"/>
  <c r="AC295" i="1"/>
  <c r="AB280" i="1"/>
  <c r="AC280" i="1" s="1"/>
  <c r="AB289" i="1"/>
  <c r="AC289" i="1" s="1"/>
  <c r="AB275" i="1"/>
  <c r="AC275" i="1" s="1"/>
  <c r="AB294" i="1"/>
  <c r="AC294" i="1" s="1"/>
  <c r="Q281" i="1"/>
  <c r="R281" i="1" s="1"/>
  <c r="Q290" i="1"/>
  <c r="R290" i="1" s="1"/>
  <c r="AB292" i="1"/>
  <c r="AC292" i="1" s="1"/>
  <c r="AB285" i="1"/>
  <c r="AC285" i="1" s="1"/>
  <c r="AB273" i="1"/>
  <c r="AC273" i="1" s="1"/>
  <c r="Q286" i="1"/>
  <c r="R286" i="1" s="1"/>
  <c r="Q294" i="1"/>
  <c r="R294" i="1" s="1"/>
  <c r="Q293" i="1"/>
  <c r="R293" i="1" s="1"/>
  <c r="AB293" i="1"/>
  <c r="AC293" i="1" s="1"/>
  <c r="Q292" i="1"/>
  <c r="R292" i="1" s="1"/>
  <c r="Q291" i="1"/>
  <c r="R291" i="1" s="1"/>
  <c r="AB291" i="1"/>
  <c r="AC291" i="1" s="1"/>
  <c r="AB290" i="1"/>
  <c r="AC290" i="1" s="1"/>
  <c r="Q289" i="1"/>
  <c r="R289" i="1" s="1"/>
  <c r="Q288" i="1"/>
  <c r="R288" i="1" s="1"/>
  <c r="AB288" i="1"/>
  <c r="AC288" i="1" s="1"/>
  <c r="AB287" i="1"/>
  <c r="AC287" i="1" s="1"/>
  <c r="Q287" i="1"/>
  <c r="R287" i="1" s="1"/>
  <c r="Q285" i="1"/>
  <c r="R285" i="1" s="1"/>
  <c r="Q283" i="1"/>
  <c r="R283" i="1" s="1"/>
  <c r="Q284" i="1"/>
  <c r="R284" i="1" s="1"/>
  <c r="AB284" i="1"/>
  <c r="AC284" i="1" s="1"/>
  <c r="AB283" i="1"/>
  <c r="AC283" i="1" s="1"/>
  <c r="Q273" i="1"/>
  <c r="R273" i="1" s="1"/>
  <c r="Q280" i="1"/>
  <c r="R280" i="1" s="1"/>
  <c r="AB272" i="1"/>
  <c r="AC272" i="1" s="1"/>
  <c r="Q279" i="1"/>
  <c r="R279" i="1" s="1"/>
  <c r="AB278" i="1"/>
  <c r="AC278" i="1" s="1"/>
  <c r="Q272" i="1"/>
  <c r="R272" i="1" s="1"/>
  <c r="Q277" i="1"/>
  <c r="R277" i="1" s="1"/>
  <c r="AB282" i="1"/>
  <c r="AC282" i="1" s="1"/>
  <c r="AB271" i="1"/>
  <c r="AC271" i="1" s="1"/>
  <c r="Q282" i="1"/>
  <c r="R282" i="1" s="1"/>
  <c r="AB277" i="1"/>
  <c r="AC277" i="1" s="1"/>
  <c r="AB279" i="1"/>
  <c r="AC279" i="1" s="1"/>
  <c r="Q276" i="1"/>
  <c r="R276" i="1" s="1"/>
  <c r="AB276" i="1"/>
  <c r="AC276" i="1" s="1"/>
  <c r="Q274" i="1"/>
  <c r="R274" i="1" s="1"/>
  <c r="AB281" i="1"/>
  <c r="AC281" i="1" s="1"/>
  <c r="Q278" i="1"/>
  <c r="R278" i="1" s="1"/>
  <c r="AB274" i="1"/>
  <c r="AC274" i="1" s="1"/>
  <c r="Q271" i="1"/>
  <c r="R271" i="1" s="1"/>
  <c r="Q275" i="1"/>
  <c r="R275" i="1" s="1"/>
  <c r="Q270" i="1"/>
  <c r="R270" i="1" s="1"/>
  <c r="AB266" i="1"/>
  <c r="AC266" i="1" s="1"/>
  <c r="AB270" i="1"/>
  <c r="AC270" i="1" s="1"/>
  <c r="Q269" i="1"/>
  <c r="R269" i="1" s="1"/>
  <c r="AB269" i="1"/>
  <c r="AC269" i="1" s="1"/>
  <c r="AB268" i="1"/>
  <c r="AC268" i="1" s="1"/>
  <c r="Q268" i="1"/>
  <c r="R268" i="1" s="1"/>
  <c r="AB267" i="1"/>
  <c r="AC267" i="1" s="1"/>
  <c r="Q267" i="1"/>
  <c r="R267" i="1" s="1"/>
  <c r="Q266" i="1"/>
  <c r="R266" i="1" s="1"/>
  <c r="Q265" i="1"/>
  <c r="R265" i="1" s="1"/>
  <c r="AB265" i="1"/>
  <c r="AC265" i="1" s="1"/>
  <c r="AB264" i="1"/>
  <c r="AC264" i="1" s="1"/>
  <c r="Q264" i="1"/>
  <c r="R264" i="1" s="1"/>
  <c r="O262" i="1"/>
  <c r="Q263" i="1"/>
  <c r="R263" i="1" s="1"/>
  <c r="AB263" i="1"/>
  <c r="AC263" i="1" s="1"/>
  <c r="P262" i="1"/>
  <c r="Y262" i="1"/>
  <c r="N262" i="1"/>
  <c r="AA262" i="1"/>
  <c r="Z262" i="1"/>
  <c r="H261" i="1"/>
  <c r="I261" i="1"/>
  <c r="J261" i="1"/>
  <c r="K261" i="1"/>
  <c r="L261" i="1"/>
  <c r="M261" i="1"/>
  <c r="S261" i="1"/>
  <c r="T261" i="1"/>
  <c r="U261" i="1"/>
  <c r="V261" i="1"/>
  <c r="W261" i="1"/>
  <c r="X261" i="1"/>
  <c r="Q262" i="1" l="1"/>
  <c r="R262" i="1" s="1"/>
  <c r="AB262" i="1"/>
  <c r="AC262" i="1" s="1"/>
  <c r="N261" i="1"/>
  <c r="P261" i="1"/>
  <c r="AA261" i="1"/>
  <c r="Y261" i="1"/>
  <c r="O261" i="1"/>
  <c r="Z261" i="1"/>
  <c r="H260" i="1"/>
  <c r="I260" i="1"/>
  <c r="J260" i="1"/>
  <c r="K260" i="1"/>
  <c r="L260" i="1"/>
  <c r="M260" i="1"/>
  <c r="S260" i="1"/>
  <c r="T260" i="1"/>
  <c r="U260" i="1"/>
  <c r="V260" i="1"/>
  <c r="W260" i="1"/>
  <c r="X260" i="1"/>
  <c r="P260" i="1" l="1"/>
  <c r="Q261" i="1"/>
  <c r="R261" i="1" s="1"/>
  <c r="AB261" i="1"/>
  <c r="AC261" i="1" s="1"/>
  <c r="AA260" i="1"/>
  <c r="O260" i="1"/>
  <c r="Z260" i="1"/>
  <c r="N260" i="1"/>
  <c r="Y260" i="1"/>
  <c r="H259" i="1"/>
  <c r="I259" i="1"/>
  <c r="J259" i="1"/>
  <c r="K259" i="1"/>
  <c r="L259" i="1"/>
  <c r="M259" i="1"/>
  <c r="S259" i="1"/>
  <c r="T259" i="1"/>
  <c r="U259" i="1"/>
  <c r="V259" i="1"/>
  <c r="W259" i="1"/>
  <c r="X259" i="1"/>
  <c r="AB260" i="1" l="1"/>
  <c r="AC260" i="1" s="1"/>
  <c r="Z259" i="1"/>
  <c r="Q260" i="1"/>
  <c r="R260" i="1" s="1"/>
  <c r="N259" i="1"/>
  <c r="P259" i="1"/>
  <c r="Y259" i="1"/>
  <c r="O259" i="1"/>
  <c r="AA259" i="1"/>
  <c r="H258" i="1"/>
  <c r="I258" i="1"/>
  <c r="J258" i="1"/>
  <c r="K258" i="1"/>
  <c r="L258" i="1"/>
  <c r="M258" i="1"/>
  <c r="S258" i="1"/>
  <c r="T258" i="1"/>
  <c r="U258" i="1"/>
  <c r="V258" i="1"/>
  <c r="W258" i="1"/>
  <c r="X258" i="1"/>
  <c r="Y258" i="1" l="1"/>
  <c r="P258" i="1"/>
  <c r="N258" i="1"/>
  <c r="AB259" i="1"/>
  <c r="AC259" i="1" s="1"/>
  <c r="Q259" i="1"/>
  <c r="R259" i="1" s="1"/>
  <c r="AA258" i="1"/>
  <c r="Z258" i="1"/>
  <c r="O258" i="1"/>
  <c r="H257" i="1"/>
  <c r="I257" i="1"/>
  <c r="J257" i="1"/>
  <c r="K257" i="1"/>
  <c r="L257" i="1"/>
  <c r="M257" i="1"/>
  <c r="S257" i="1"/>
  <c r="T257" i="1"/>
  <c r="U257" i="1"/>
  <c r="V257" i="1"/>
  <c r="W257" i="1"/>
  <c r="X257" i="1"/>
  <c r="Q258" i="1" l="1"/>
  <c r="R258" i="1" s="1"/>
  <c r="AB258" i="1"/>
  <c r="AC258" i="1" s="1"/>
  <c r="P257" i="1"/>
  <c r="N257" i="1"/>
  <c r="Z257" i="1"/>
  <c r="O257" i="1"/>
  <c r="Y257" i="1"/>
  <c r="AA257" i="1"/>
  <c r="H256" i="1"/>
  <c r="I256" i="1"/>
  <c r="J256" i="1"/>
  <c r="K256" i="1"/>
  <c r="L256" i="1"/>
  <c r="M256" i="1"/>
  <c r="S256" i="1"/>
  <c r="T256" i="1"/>
  <c r="U256" i="1"/>
  <c r="V256" i="1"/>
  <c r="W256" i="1"/>
  <c r="X256" i="1"/>
  <c r="Q257" i="1" l="1"/>
  <c r="R257" i="1" s="1"/>
  <c r="N256" i="1"/>
  <c r="AB257" i="1"/>
  <c r="AC257" i="1" s="1"/>
  <c r="Y256" i="1"/>
  <c r="P256" i="1"/>
  <c r="AA256" i="1"/>
  <c r="O256" i="1"/>
  <c r="Z256" i="1"/>
  <c r="H255" i="1"/>
  <c r="I255" i="1"/>
  <c r="J255" i="1"/>
  <c r="K255" i="1"/>
  <c r="L255" i="1"/>
  <c r="M255" i="1"/>
  <c r="S255" i="1"/>
  <c r="T255" i="1"/>
  <c r="U255" i="1"/>
  <c r="V255" i="1"/>
  <c r="W255" i="1"/>
  <c r="X255" i="1"/>
  <c r="Q256" i="1" l="1"/>
  <c r="R256" i="1" s="1"/>
  <c r="AB256" i="1"/>
  <c r="AC256" i="1" s="1"/>
  <c r="P255" i="1"/>
  <c r="N255" i="1"/>
  <c r="Y255" i="1"/>
  <c r="AA255" i="1"/>
  <c r="O255" i="1"/>
  <c r="Z255" i="1"/>
  <c r="H254" i="1"/>
  <c r="I254" i="1"/>
  <c r="J254" i="1"/>
  <c r="K254" i="1"/>
  <c r="L254" i="1"/>
  <c r="M254" i="1"/>
  <c r="S254" i="1"/>
  <c r="T254" i="1"/>
  <c r="U254" i="1"/>
  <c r="V254" i="1"/>
  <c r="W254" i="1"/>
  <c r="X254" i="1"/>
  <c r="Q255" i="1" l="1"/>
  <c r="R255" i="1" s="1"/>
  <c r="AB255" i="1"/>
  <c r="AC255" i="1" s="1"/>
  <c r="O254" i="1"/>
  <c r="N254" i="1"/>
  <c r="Z254" i="1"/>
  <c r="Y254" i="1"/>
  <c r="P254" i="1"/>
  <c r="AA254" i="1"/>
  <c r="H253" i="1"/>
  <c r="I253" i="1"/>
  <c r="J253" i="1"/>
  <c r="K253" i="1"/>
  <c r="L253" i="1"/>
  <c r="M253" i="1"/>
  <c r="S253" i="1"/>
  <c r="T253" i="1"/>
  <c r="U253" i="1"/>
  <c r="V253" i="1"/>
  <c r="W253" i="1"/>
  <c r="X253" i="1"/>
  <c r="Q254" i="1" l="1"/>
  <c r="R254" i="1" s="1"/>
  <c r="AB254" i="1"/>
  <c r="AC254" i="1" s="1"/>
  <c r="O253" i="1"/>
  <c r="Y253" i="1"/>
  <c r="Z253" i="1"/>
  <c r="P253" i="1"/>
  <c r="N253" i="1"/>
  <c r="AA253" i="1"/>
  <c r="H252" i="1"/>
  <c r="I252" i="1"/>
  <c r="J252" i="1"/>
  <c r="K252" i="1"/>
  <c r="L252" i="1"/>
  <c r="M252" i="1"/>
  <c r="S252" i="1"/>
  <c r="T252" i="1"/>
  <c r="U252" i="1"/>
  <c r="V252" i="1"/>
  <c r="W252" i="1"/>
  <c r="X252" i="1"/>
  <c r="P252" i="1" l="1"/>
  <c r="AB253" i="1"/>
  <c r="AC253" i="1" s="1"/>
  <c r="Q253" i="1"/>
  <c r="R253" i="1" s="1"/>
  <c r="Y252" i="1"/>
  <c r="AA252" i="1"/>
  <c r="Z252" i="1"/>
  <c r="O252" i="1"/>
  <c r="N252" i="1"/>
  <c r="H251" i="1"/>
  <c r="I251" i="1"/>
  <c r="J251" i="1"/>
  <c r="K251" i="1"/>
  <c r="L251" i="1"/>
  <c r="M251" i="1"/>
  <c r="S251" i="1"/>
  <c r="T251" i="1"/>
  <c r="U251" i="1"/>
  <c r="V251" i="1"/>
  <c r="W251" i="1"/>
  <c r="X251" i="1"/>
  <c r="AB252" i="1" l="1"/>
  <c r="AC252" i="1" s="1"/>
  <c r="Q252" i="1"/>
  <c r="R252" i="1" s="1"/>
  <c r="O251" i="1"/>
  <c r="N251" i="1"/>
  <c r="AA251" i="1"/>
  <c r="Y251" i="1"/>
  <c r="P251" i="1"/>
  <c r="Z251" i="1"/>
  <c r="H250" i="1"/>
  <c r="I250" i="1"/>
  <c r="J250" i="1"/>
  <c r="K250" i="1"/>
  <c r="L250" i="1"/>
  <c r="M250" i="1"/>
  <c r="S250" i="1"/>
  <c r="T250" i="1"/>
  <c r="U250" i="1"/>
  <c r="V250" i="1"/>
  <c r="W250" i="1"/>
  <c r="X250" i="1"/>
  <c r="Q251" i="1" l="1"/>
  <c r="R251" i="1" s="1"/>
  <c r="AB251" i="1"/>
  <c r="AC251" i="1" s="1"/>
  <c r="P250" i="1"/>
  <c r="N250" i="1"/>
  <c r="Z250" i="1"/>
  <c r="O250" i="1"/>
  <c r="Y250" i="1"/>
  <c r="AA250" i="1"/>
  <c r="H249" i="1"/>
  <c r="I249" i="1"/>
  <c r="J249" i="1"/>
  <c r="K249" i="1"/>
  <c r="L249" i="1"/>
  <c r="M249" i="1"/>
  <c r="S249" i="1"/>
  <c r="T249" i="1"/>
  <c r="U249" i="1"/>
  <c r="V249" i="1"/>
  <c r="W249" i="1"/>
  <c r="X249" i="1"/>
  <c r="Q250" i="1" l="1"/>
  <c r="R250" i="1" s="1"/>
  <c r="AB250" i="1"/>
  <c r="AC250" i="1" s="1"/>
  <c r="Z249" i="1"/>
  <c r="P249" i="1"/>
  <c r="N249" i="1"/>
  <c r="AA249" i="1"/>
  <c r="Y249" i="1"/>
  <c r="O249" i="1"/>
  <c r="H248" i="1"/>
  <c r="I248" i="1"/>
  <c r="J248" i="1"/>
  <c r="K248" i="1"/>
  <c r="L248" i="1"/>
  <c r="M248" i="1"/>
  <c r="S248" i="1"/>
  <c r="T248" i="1"/>
  <c r="U248" i="1"/>
  <c r="V248" i="1"/>
  <c r="W248" i="1"/>
  <c r="X248" i="1"/>
  <c r="Q249" i="1" l="1"/>
  <c r="R249" i="1" s="1"/>
  <c r="AB249" i="1"/>
  <c r="AC249" i="1" s="1"/>
  <c r="N248" i="1"/>
  <c r="Y248" i="1"/>
  <c r="P248" i="1"/>
  <c r="AA248" i="1"/>
  <c r="O248" i="1"/>
  <c r="Z248" i="1"/>
  <c r="H247" i="1"/>
  <c r="I247" i="1"/>
  <c r="J247" i="1"/>
  <c r="K247" i="1"/>
  <c r="L247" i="1"/>
  <c r="M247" i="1"/>
  <c r="S247" i="1"/>
  <c r="T247" i="1"/>
  <c r="U247" i="1"/>
  <c r="V247" i="1"/>
  <c r="W247" i="1"/>
  <c r="X247" i="1"/>
  <c r="Q248" i="1" l="1"/>
  <c r="R248" i="1" s="1"/>
  <c r="AB248" i="1"/>
  <c r="AC248" i="1" s="1"/>
  <c r="N247" i="1"/>
  <c r="Y247" i="1"/>
  <c r="AA247" i="1"/>
  <c r="Z247" i="1"/>
  <c r="P247" i="1"/>
  <c r="O247" i="1"/>
  <c r="H246" i="1"/>
  <c r="I246" i="1"/>
  <c r="J246" i="1"/>
  <c r="K246" i="1"/>
  <c r="L246" i="1"/>
  <c r="M246" i="1"/>
  <c r="S246" i="1"/>
  <c r="T246" i="1"/>
  <c r="U246" i="1"/>
  <c r="V246" i="1"/>
  <c r="W246" i="1"/>
  <c r="X246" i="1"/>
  <c r="Q247" i="1" l="1"/>
  <c r="R247" i="1" s="1"/>
  <c r="AB247" i="1"/>
  <c r="AC247" i="1" s="1"/>
  <c r="N246" i="1"/>
  <c r="O246" i="1"/>
  <c r="P246" i="1"/>
  <c r="Y246" i="1"/>
  <c r="AA246" i="1"/>
  <c r="Z246" i="1"/>
  <c r="H245" i="1"/>
  <c r="I245" i="1"/>
  <c r="J245" i="1"/>
  <c r="K245" i="1"/>
  <c r="L245" i="1"/>
  <c r="M245" i="1"/>
  <c r="S245" i="1"/>
  <c r="T245" i="1"/>
  <c r="U245" i="1"/>
  <c r="V245" i="1"/>
  <c r="W245" i="1"/>
  <c r="X245" i="1"/>
  <c r="Q246" i="1" l="1"/>
  <c r="R246" i="1" s="1"/>
  <c r="AB246" i="1"/>
  <c r="AC246" i="1" s="1"/>
  <c r="O245" i="1"/>
  <c r="P245" i="1"/>
  <c r="Y245" i="1"/>
  <c r="N245" i="1"/>
  <c r="AA245" i="1"/>
  <c r="Z245" i="1"/>
  <c r="X244" i="1"/>
  <c r="W244" i="1"/>
  <c r="V244" i="1"/>
  <c r="U244" i="1"/>
  <c r="T244" i="1"/>
  <c r="S244" i="1"/>
  <c r="M244" i="1"/>
  <c r="L244" i="1"/>
  <c r="K244" i="1"/>
  <c r="J244" i="1"/>
  <c r="I244" i="1"/>
  <c r="H244" i="1"/>
  <c r="X243" i="1"/>
  <c r="W243" i="1"/>
  <c r="V243" i="1"/>
  <c r="U243" i="1"/>
  <c r="T243" i="1"/>
  <c r="S243" i="1"/>
  <c r="M243" i="1"/>
  <c r="L243" i="1"/>
  <c r="K243" i="1"/>
  <c r="J243" i="1"/>
  <c r="I243" i="1"/>
  <c r="H243" i="1"/>
  <c r="X242" i="1"/>
  <c r="W242" i="1"/>
  <c r="V242" i="1"/>
  <c r="U242" i="1"/>
  <c r="T242" i="1"/>
  <c r="S242" i="1"/>
  <c r="M242" i="1"/>
  <c r="L242" i="1"/>
  <c r="K242" i="1"/>
  <c r="J242" i="1"/>
  <c r="I242" i="1"/>
  <c r="H242" i="1"/>
  <c r="X241" i="1"/>
  <c r="W241" i="1"/>
  <c r="V241" i="1"/>
  <c r="U241" i="1"/>
  <c r="T241" i="1"/>
  <c r="S241" i="1"/>
  <c r="M241" i="1"/>
  <c r="L241" i="1"/>
  <c r="K241" i="1"/>
  <c r="J241" i="1"/>
  <c r="I241" i="1"/>
  <c r="H241" i="1"/>
  <c r="X240" i="1"/>
  <c r="W240" i="1"/>
  <c r="V240" i="1"/>
  <c r="U240" i="1"/>
  <c r="T240" i="1"/>
  <c r="S240" i="1"/>
  <c r="M240" i="1"/>
  <c r="L240" i="1"/>
  <c r="K240" i="1"/>
  <c r="J240" i="1"/>
  <c r="I240" i="1"/>
  <c r="H240" i="1"/>
  <c r="X239" i="1"/>
  <c r="W239" i="1"/>
  <c r="V239" i="1"/>
  <c r="U239" i="1"/>
  <c r="T239" i="1"/>
  <c r="S239" i="1"/>
  <c r="M239" i="1"/>
  <c r="L239" i="1"/>
  <c r="K239" i="1"/>
  <c r="J239" i="1"/>
  <c r="I239" i="1"/>
  <c r="H239" i="1"/>
  <c r="X238" i="1"/>
  <c r="W238" i="1"/>
  <c r="V238" i="1"/>
  <c r="U238" i="1"/>
  <c r="T238" i="1"/>
  <c r="S238" i="1"/>
  <c r="M238" i="1"/>
  <c r="L238" i="1"/>
  <c r="K238" i="1"/>
  <c r="J238" i="1"/>
  <c r="I238" i="1"/>
  <c r="H238" i="1"/>
  <c r="X237" i="1"/>
  <c r="W237" i="1"/>
  <c r="V237" i="1"/>
  <c r="U237" i="1"/>
  <c r="T237" i="1"/>
  <c r="S237" i="1"/>
  <c r="M237" i="1"/>
  <c r="L237" i="1"/>
  <c r="K237" i="1"/>
  <c r="J237" i="1"/>
  <c r="I237" i="1"/>
  <c r="H237" i="1"/>
  <c r="X236" i="1"/>
  <c r="W236" i="1"/>
  <c r="V236" i="1"/>
  <c r="U236" i="1"/>
  <c r="T236" i="1"/>
  <c r="S236" i="1"/>
  <c r="M236" i="1"/>
  <c r="L236" i="1"/>
  <c r="K236" i="1"/>
  <c r="J236" i="1"/>
  <c r="I236" i="1"/>
  <c r="H236" i="1"/>
  <c r="X235" i="1"/>
  <c r="W235" i="1"/>
  <c r="V235" i="1"/>
  <c r="U235" i="1"/>
  <c r="T235" i="1"/>
  <c r="S235" i="1"/>
  <c r="M235" i="1"/>
  <c r="L235" i="1"/>
  <c r="K235" i="1"/>
  <c r="J235" i="1"/>
  <c r="I235" i="1"/>
  <c r="H235" i="1"/>
  <c r="X234" i="1"/>
  <c r="W234" i="1"/>
  <c r="V234" i="1"/>
  <c r="U234" i="1"/>
  <c r="T234" i="1"/>
  <c r="S234" i="1"/>
  <c r="M234" i="1"/>
  <c r="L234" i="1"/>
  <c r="K234" i="1"/>
  <c r="J234" i="1"/>
  <c r="I234" i="1"/>
  <c r="H234" i="1"/>
  <c r="X233" i="1"/>
  <c r="W233" i="1"/>
  <c r="V233" i="1"/>
  <c r="U233" i="1"/>
  <c r="T233" i="1"/>
  <c r="S233" i="1"/>
  <c r="M233" i="1"/>
  <c r="L233" i="1"/>
  <c r="K233" i="1"/>
  <c r="J233" i="1"/>
  <c r="I233" i="1"/>
  <c r="H233" i="1"/>
  <c r="X232" i="1"/>
  <c r="W232" i="1"/>
  <c r="V232" i="1"/>
  <c r="U232" i="1"/>
  <c r="T232" i="1"/>
  <c r="S232" i="1"/>
  <c r="M232" i="1"/>
  <c r="L232" i="1"/>
  <c r="K232" i="1"/>
  <c r="J232" i="1"/>
  <c r="I232" i="1"/>
  <c r="H232" i="1"/>
  <c r="X231" i="1"/>
  <c r="W231" i="1"/>
  <c r="V231" i="1"/>
  <c r="U231" i="1"/>
  <c r="T231" i="1"/>
  <c r="S231" i="1"/>
  <c r="M231" i="1"/>
  <c r="L231" i="1"/>
  <c r="K231" i="1"/>
  <c r="J231" i="1"/>
  <c r="I231" i="1"/>
  <c r="H231" i="1"/>
  <c r="X230" i="1"/>
  <c r="W230" i="1"/>
  <c r="V230" i="1"/>
  <c r="U230" i="1"/>
  <c r="T230" i="1"/>
  <c r="S230" i="1"/>
  <c r="M230" i="1"/>
  <c r="L230" i="1"/>
  <c r="K230" i="1"/>
  <c r="J230" i="1"/>
  <c r="I230" i="1"/>
  <c r="H230" i="1"/>
  <c r="X229" i="1"/>
  <c r="W229" i="1"/>
  <c r="V229" i="1"/>
  <c r="U229" i="1"/>
  <c r="T229" i="1"/>
  <c r="S229" i="1"/>
  <c r="M229" i="1"/>
  <c r="L229" i="1"/>
  <c r="K229" i="1"/>
  <c r="J229" i="1"/>
  <c r="I229" i="1"/>
  <c r="H229" i="1"/>
  <c r="X228" i="1"/>
  <c r="W228" i="1"/>
  <c r="V228" i="1"/>
  <c r="U228" i="1"/>
  <c r="T228" i="1"/>
  <c r="S228" i="1"/>
  <c r="M228" i="1"/>
  <c r="L228" i="1"/>
  <c r="K228" i="1"/>
  <c r="J228" i="1"/>
  <c r="I228" i="1"/>
  <c r="H228" i="1"/>
  <c r="X227" i="1"/>
  <c r="W227" i="1"/>
  <c r="V227" i="1"/>
  <c r="U227" i="1"/>
  <c r="T227" i="1"/>
  <c r="S227" i="1"/>
  <c r="M227" i="1"/>
  <c r="L227" i="1"/>
  <c r="K227" i="1"/>
  <c r="J227" i="1"/>
  <c r="I227" i="1"/>
  <c r="H227" i="1"/>
  <c r="X226" i="1"/>
  <c r="W226" i="1"/>
  <c r="V226" i="1"/>
  <c r="U226" i="1"/>
  <c r="T226" i="1"/>
  <c r="S226" i="1"/>
  <c r="M226" i="1"/>
  <c r="L226" i="1"/>
  <c r="K226" i="1"/>
  <c r="J226" i="1"/>
  <c r="I226" i="1"/>
  <c r="H226" i="1"/>
  <c r="X225" i="1"/>
  <c r="W225" i="1"/>
  <c r="V225" i="1"/>
  <c r="U225" i="1"/>
  <c r="T225" i="1"/>
  <c r="S225" i="1"/>
  <c r="M225" i="1"/>
  <c r="L225" i="1"/>
  <c r="K225" i="1"/>
  <c r="J225" i="1"/>
  <c r="I225" i="1"/>
  <c r="H225" i="1"/>
  <c r="X224" i="1"/>
  <c r="W224" i="1"/>
  <c r="V224" i="1"/>
  <c r="U224" i="1"/>
  <c r="T224" i="1"/>
  <c r="S224" i="1"/>
  <c r="M224" i="1"/>
  <c r="L224" i="1"/>
  <c r="K224" i="1"/>
  <c r="J224" i="1"/>
  <c r="I224" i="1"/>
  <c r="H224" i="1"/>
  <c r="X223" i="1"/>
  <c r="W223" i="1"/>
  <c r="V223" i="1"/>
  <c r="U223" i="1"/>
  <c r="T223" i="1"/>
  <c r="S223" i="1"/>
  <c r="M223" i="1"/>
  <c r="L223" i="1"/>
  <c r="K223" i="1"/>
  <c r="J223" i="1"/>
  <c r="I223" i="1"/>
  <c r="H223" i="1"/>
  <c r="X222" i="1"/>
  <c r="W222" i="1"/>
  <c r="V222" i="1"/>
  <c r="U222" i="1"/>
  <c r="T222" i="1"/>
  <c r="S222" i="1"/>
  <c r="M222" i="1"/>
  <c r="L222" i="1"/>
  <c r="K222" i="1"/>
  <c r="J222" i="1"/>
  <c r="I222" i="1"/>
  <c r="H222" i="1"/>
  <c r="X221" i="1"/>
  <c r="W221" i="1"/>
  <c r="V221" i="1"/>
  <c r="U221" i="1"/>
  <c r="T221" i="1"/>
  <c r="S221" i="1"/>
  <c r="M221" i="1"/>
  <c r="L221" i="1"/>
  <c r="K221" i="1"/>
  <c r="J221" i="1"/>
  <c r="I221" i="1"/>
  <c r="H221" i="1"/>
  <c r="X220" i="1"/>
  <c r="W220" i="1"/>
  <c r="V220" i="1"/>
  <c r="U220" i="1"/>
  <c r="T220" i="1"/>
  <c r="S220" i="1"/>
  <c r="M220" i="1"/>
  <c r="L220" i="1"/>
  <c r="K220" i="1"/>
  <c r="J220" i="1"/>
  <c r="I220" i="1"/>
  <c r="H220" i="1"/>
  <c r="X219" i="1"/>
  <c r="W219" i="1"/>
  <c r="V219" i="1"/>
  <c r="U219" i="1"/>
  <c r="T219" i="1"/>
  <c r="S219" i="1"/>
  <c r="M219" i="1"/>
  <c r="L219" i="1"/>
  <c r="K219" i="1"/>
  <c r="J219" i="1"/>
  <c r="I219" i="1"/>
  <c r="H219" i="1"/>
  <c r="X218" i="1"/>
  <c r="W218" i="1"/>
  <c r="V218" i="1"/>
  <c r="U218" i="1"/>
  <c r="T218" i="1"/>
  <c r="S218" i="1"/>
  <c r="M218" i="1"/>
  <c r="L218" i="1"/>
  <c r="K218" i="1"/>
  <c r="J218" i="1"/>
  <c r="I218" i="1"/>
  <c r="H218" i="1"/>
  <c r="X217" i="1"/>
  <c r="W217" i="1"/>
  <c r="V217" i="1"/>
  <c r="U217" i="1"/>
  <c r="T217" i="1"/>
  <c r="S217" i="1"/>
  <c r="M217" i="1"/>
  <c r="L217" i="1"/>
  <c r="K217" i="1"/>
  <c r="J217" i="1"/>
  <c r="I217" i="1"/>
  <c r="H217" i="1"/>
  <c r="X216" i="1"/>
  <c r="W216" i="1"/>
  <c r="V216" i="1"/>
  <c r="U216" i="1"/>
  <c r="T216" i="1"/>
  <c r="S216" i="1"/>
  <c r="M216" i="1"/>
  <c r="L216" i="1"/>
  <c r="K216" i="1"/>
  <c r="J216" i="1"/>
  <c r="I216" i="1"/>
  <c r="H216" i="1"/>
  <c r="X215" i="1"/>
  <c r="W215" i="1"/>
  <c r="V215" i="1"/>
  <c r="U215" i="1"/>
  <c r="T215" i="1"/>
  <c r="S215" i="1"/>
  <c r="M215" i="1"/>
  <c r="L215" i="1"/>
  <c r="K215" i="1"/>
  <c r="J215" i="1"/>
  <c r="I215" i="1"/>
  <c r="H215" i="1"/>
  <c r="X214" i="1"/>
  <c r="W214" i="1"/>
  <c r="V214" i="1"/>
  <c r="U214" i="1"/>
  <c r="T214" i="1"/>
  <c r="S214" i="1"/>
  <c r="M214" i="1"/>
  <c r="L214" i="1"/>
  <c r="K214" i="1"/>
  <c r="J214" i="1"/>
  <c r="I214" i="1"/>
  <c r="H214" i="1"/>
  <c r="X213" i="1"/>
  <c r="W213" i="1"/>
  <c r="V213" i="1"/>
  <c r="U213" i="1"/>
  <c r="T213" i="1"/>
  <c r="S213" i="1"/>
  <c r="M213" i="1"/>
  <c r="L213" i="1"/>
  <c r="K213" i="1"/>
  <c r="J213" i="1"/>
  <c r="I213" i="1"/>
  <c r="H213" i="1"/>
  <c r="X212" i="1"/>
  <c r="W212" i="1"/>
  <c r="V212" i="1"/>
  <c r="U212" i="1"/>
  <c r="T212" i="1"/>
  <c r="S212" i="1"/>
  <c r="M212" i="1"/>
  <c r="L212" i="1"/>
  <c r="K212" i="1"/>
  <c r="J212" i="1"/>
  <c r="I212" i="1"/>
  <c r="H212" i="1"/>
  <c r="X211" i="1"/>
  <c r="W211" i="1"/>
  <c r="V211" i="1"/>
  <c r="U211" i="1"/>
  <c r="T211" i="1"/>
  <c r="S211" i="1"/>
  <c r="M211" i="1"/>
  <c r="L211" i="1"/>
  <c r="K211" i="1"/>
  <c r="J211" i="1"/>
  <c r="I211" i="1"/>
  <c r="H211" i="1"/>
  <c r="X210" i="1"/>
  <c r="W210" i="1"/>
  <c r="V210" i="1"/>
  <c r="U210" i="1"/>
  <c r="T210" i="1"/>
  <c r="S210" i="1"/>
  <c r="M210" i="1"/>
  <c r="L210" i="1"/>
  <c r="K210" i="1"/>
  <c r="J210" i="1"/>
  <c r="I210" i="1"/>
  <c r="H210" i="1"/>
  <c r="X209" i="1"/>
  <c r="W209" i="1"/>
  <c r="V209" i="1"/>
  <c r="U209" i="1"/>
  <c r="T209" i="1"/>
  <c r="S209" i="1"/>
  <c r="M209" i="1"/>
  <c r="L209" i="1"/>
  <c r="K209" i="1"/>
  <c r="J209" i="1"/>
  <c r="I209" i="1"/>
  <c r="H209" i="1"/>
  <c r="X208" i="1"/>
  <c r="W208" i="1"/>
  <c r="V208" i="1"/>
  <c r="U208" i="1"/>
  <c r="T208" i="1"/>
  <c r="S208" i="1"/>
  <c r="M208" i="1"/>
  <c r="L208" i="1"/>
  <c r="K208" i="1"/>
  <c r="J208" i="1"/>
  <c r="I208" i="1"/>
  <c r="H208" i="1"/>
  <c r="X207" i="1"/>
  <c r="W207" i="1"/>
  <c r="V207" i="1"/>
  <c r="U207" i="1"/>
  <c r="T207" i="1"/>
  <c r="S207" i="1"/>
  <c r="M207" i="1"/>
  <c r="L207" i="1"/>
  <c r="K207" i="1"/>
  <c r="J207" i="1"/>
  <c r="I207" i="1"/>
  <c r="H207" i="1"/>
  <c r="X206" i="1"/>
  <c r="W206" i="1"/>
  <c r="V206" i="1"/>
  <c r="U206" i="1"/>
  <c r="T206" i="1"/>
  <c r="S206" i="1"/>
  <c r="M206" i="1"/>
  <c r="L206" i="1"/>
  <c r="K206" i="1"/>
  <c r="J206" i="1"/>
  <c r="I206" i="1"/>
  <c r="H206" i="1"/>
  <c r="X205" i="1"/>
  <c r="W205" i="1"/>
  <c r="V205" i="1"/>
  <c r="U205" i="1"/>
  <c r="T205" i="1"/>
  <c r="S205" i="1"/>
  <c r="M205" i="1"/>
  <c r="L205" i="1"/>
  <c r="K205" i="1"/>
  <c r="J205" i="1"/>
  <c r="I205" i="1"/>
  <c r="H205" i="1"/>
  <c r="X204" i="1"/>
  <c r="W204" i="1"/>
  <c r="V204" i="1"/>
  <c r="U204" i="1"/>
  <c r="T204" i="1"/>
  <c r="S204" i="1"/>
  <c r="M204" i="1"/>
  <c r="L204" i="1"/>
  <c r="K204" i="1"/>
  <c r="J204" i="1"/>
  <c r="I204" i="1"/>
  <c r="H204" i="1"/>
  <c r="X203" i="1"/>
  <c r="W203" i="1"/>
  <c r="V203" i="1"/>
  <c r="U203" i="1"/>
  <c r="T203" i="1"/>
  <c r="S203" i="1"/>
  <c r="M203" i="1"/>
  <c r="L203" i="1"/>
  <c r="K203" i="1"/>
  <c r="J203" i="1"/>
  <c r="I203" i="1"/>
  <c r="H203" i="1"/>
  <c r="X202" i="1"/>
  <c r="W202" i="1"/>
  <c r="V202" i="1"/>
  <c r="U202" i="1"/>
  <c r="T202" i="1"/>
  <c r="S202" i="1"/>
  <c r="M202" i="1"/>
  <c r="L202" i="1"/>
  <c r="K202" i="1"/>
  <c r="J202" i="1"/>
  <c r="I202" i="1"/>
  <c r="H202" i="1"/>
  <c r="X201" i="1"/>
  <c r="W201" i="1"/>
  <c r="V201" i="1"/>
  <c r="U201" i="1"/>
  <c r="T201" i="1"/>
  <c r="S201" i="1"/>
  <c r="M201" i="1"/>
  <c r="L201" i="1"/>
  <c r="K201" i="1"/>
  <c r="J201" i="1"/>
  <c r="I201" i="1"/>
  <c r="H201" i="1"/>
  <c r="X200" i="1"/>
  <c r="W200" i="1"/>
  <c r="V200" i="1"/>
  <c r="U200" i="1"/>
  <c r="T200" i="1"/>
  <c r="S200" i="1"/>
  <c r="M200" i="1"/>
  <c r="L200" i="1"/>
  <c r="K200" i="1"/>
  <c r="J200" i="1"/>
  <c r="I200" i="1"/>
  <c r="H200" i="1"/>
  <c r="X199" i="1"/>
  <c r="W199" i="1"/>
  <c r="V199" i="1"/>
  <c r="U199" i="1"/>
  <c r="T199" i="1"/>
  <c r="S199" i="1"/>
  <c r="M199" i="1"/>
  <c r="L199" i="1"/>
  <c r="K199" i="1"/>
  <c r="J199" i="1"/>
  <c r="I199" i="1"/>
  <c r="H199" i="1"/>
  <c r="X198" i="1"/>
  <c r="W198" i="1"/>
  <c r="V198" i="1"/>
  <c r="U198" i="1"/>
  <c r="T198" i="1"/>
  <c r="S198" i="1"/>
  <c r="M198" i="1"/>
  <c r="L198" i="1"/>
  <c r="K198" i="1"/>
  <c r="J198" i="1"/>
  <c r="I198" i="1"/>
  <c r="H198" i="1"/>
  <c r="X197" i="1"/>
  <c r="W197" i="1"/>
  <c r="V197" i="1"/>
  <c r="U197" i="1"/>
  <c r="T197" i="1"/>
  <c r="S197" i="1"/>
  <c r="M197" i="1"/>
  <c r="L197" i="1"/>
  <c r="K197" i="1"/>
  <c r="J197" i="1"/>
  <c r="I197" i="1"/>
  <c r="H197" i="1"/>
  <c r="X196" i="1"/>
  <c r="W196" i="1"/>
  <c r="V196" i="1"/>
  <c r="U196" i="1"/>
  <c r="T196" i="1"/>
  <c r="S196" i="1"/>
  <c r="M196" i="1"/>
  <c r="L196" i="1"/>
  <c r="K196" i="1"/>
  <c r="J196" i="1"/>
  <c r="I196" i="1"/>
  <c r="H196" i="1"/>
  <c r="X195" i="1"/>
  <c r="W195" i="1"/>
  <c r="V195" i="1"/>
  <c r="U195" i="1"/>
  <c r="T195" i="1"/>
  <c r="S195" i="1"/>
  <c r="M195" i="1"/>
  <c r="L195" i="1"/>
  <c r="K195" i="1"/>
  <c r="J195" i="1"/>
  <c r="I195" i="1"/>
  <c r="H195" i="1"/>
  <c r="X194" i="1"/>
  <c r="W194" i="1"/>
  <c r="V194" i="1"/>
  <c r="U194" i="1"/>
  <c r="T194" i="1"/>
  <c r="S194" i="1"/>
  <c r="M194" i="1"/>
  <c r="L194" i="1"/>
  <c r="K194" i="1"/>
  <c r="J194" i="1"/>
  <c r="I194" i="1"/>
  <c r="H194" i="1"/>
  <c r="X193" i="1"/>
  <c r="W193" i="1"/>
  <c r="V193" i="1"/>
  <c r="U193" i="1"/>
  <c r="T193" i="1"/>
  <c r="S193" i="1"/>
  <c r="M193" i="1"/>
  <c r="L193" i="1"/>
  <c r="K193" i="1"/>
  <c r="J193" i="1"/>
  <c r="I193" i="1"/>
  <c r="H193" i="1"/>
  <c r="X192" i="1"/>
  <c r="W192" i="1"/>
  <c r="V192" i="1"/>
  <c r="U192" i="1"/>
  <c r="T192" i="1"/>
  <c r="S192" i="1"/>
  <c r="M192" i="1"/>
  <c r="L192" i="1"/>
  <c r="K192" i="1"/>
  <c r="J192" i="1"/>
  <c r="I192" i="1"/>
  <c r="H192" i="1"/>
  <c r="X191" i="1"/>
  <c r="W191" i="1"/>
  <c r="V191" i="1"/>
  <c r="U191" i="1"/>
  <c r="T191" i="1"/>
  <c r="S191" i="1"/>
  <c r="M191" i="1"/>
  <c r="L191" i="1"/>
  <c r="K191" i="1"/>
  <c r="J191" i="1"/>
  <c r="I191" i="1"/>
  <c r="H191" i="1"/>
  <c r="X190" i="1"/>
  <c r="W190" i="1"/>
  <c r="V190" i="1"/>
  <c r="U190" i="1"/>
  <c r="T190" i="1"/>
  <c r="S190" i="1"/>
  <c r="M190" i="1"/>
  <c r="L190" i="1"/>
  <c r="K190" i="1"/>
  <c r="J190" i="1"/>
  <c r="I190" i="1"/>
  <c r="H190" i="1"/>
  <c r="X189" i="1"/>
  <c r="W189" i="1"/>
  <c r="V189" i="1"/>
  <c r="U189" i="1"/>
  <c r="T189" i="1"/>
  <c r="S189" i="1"/>
  <c r="M189" i="1"/>
  <c r="L189" i="1"/>
  <c r="K189" i="1"/>
  <c r="J189" i="1"/>
  <c r="I189" i="1"/>
  <c r="H189" i="1"/>
  <c r="X188" i="1"/>
  <c r="W188" i="1"/>
  <c r="V188" i="1"/>
  <c r="U188" i="1"/>
  <c r="T188" i="1"/>
  <c r="S188" i="1"/>
  <c r="M188" i="1"/>
  <c r="L188" i="1"/>
  <c r="K188" i="1"/>
  <c r="J188" i="1"/>
  <c r="I188" i="1"/>
  <c r="H188" i="1"/>
  <c r="X187" i="1"/>
  <c r="W187" i="1"/>
  <c r="V187" i="1"/>
  <c r="U187" i="1"/>
  <c r="T187" i="1"/>
  <c r="S187" i="1"/>
  <c r="M187" i="1"/>
  <c r="L187" i="1"/>
  <c r="K187" i="1"/>
  <c r="J187" i="1"/>
  <c r="I187" i="1"/>
  <c r="H187" i="1"/>
  <c r="X186" i="1"/>
  <c r="W186" i="1"/>
  <c r="V186" i="1"/>
  <c r="U186" i="1"/>
  <c r="T186" i="1"/>
  <c r="S186" i="1"/>
  <c r="M186" i="1"/>
  <c r="L186" i="1"/>
  <c r="K186" i="1"/>
  <c r="J186" i="1"/>
  <c r="I186" i="1"/>
  <c r="H186" i="1"/>
  <c r="X185" i="1"/>
  <c r="W185" i="1"/>
  <c r="V185" i="1"/>
  <c r="U185" i="1"/>
  <c r="T185" i="1"/>
  <c r="S185" i="1"/>
  <c r="M185" i="1"/>
  <c r="L185" i="1"/>
  <c r="K185" i="1"/>
  <c r="J185" i="1"/>
  <c r="I185" i="1"/>
  <c r="H185" i="1"/>
  <c r="X184" i="1"/>
  <c r="W184" i="1"/>
  <c r="V184" i="1"/>
  <c r="U184" i="1"/>
  <c r="T184" i="1"/>
  <c r="S184" i="1"/>
  <c r="M184" i="1"/>
  <c r="L184" i="1"/>
  <c r="K184" i="1"/>
  <c r="J184" i="1"/>
  <c r="I184" i="1"/>
  <c r="H184" i="1"/>
  <c r="X183" i="1"/>
  <c r="W183" i="1"/>
  <c r="V183" i="1"/>
  <c r="U183" i="1"/>
  <c r="T183" i="1"/>
  <c r="S183" i="1"/>
  <c r="M183" i="1"/>
  <c r="L183" i="1"/>
  <c r="K183" i="1"/>
  <c r="J183" i="1"/>
  <c r="I183" i="1"/>
  <c r="H183" i="1"/>
  <c r="X182" i="1"/>
  <c r="W182" i="1"/>
  <c r="V182" i="1"/>
  <c r="U182" i="1"/>
  <c r="T182" i="1"/>
  <c r="S182" i="1"/>
  <c r="M182" i="1"/>
  <c r="L182" i="1"/>
  <c r="K182" i="1"/>
  <c r="J182" i="1"/>
  <c r="I182" i="1"/>
  <c r="H182" i="1"/>
  <c r="X181" i="1"/>
  <c r="W181" i="1"/>
  <c r="V181" i="1"/>
  <c r="U181" i="1"/>
  <c r="T181" i="1"/>
  <c r="S181" i="1"/>
  <c r="M181" i="1"/>
  <c r="L181" i="1"/>
  <c r="K181" i="1"/>
  <c r="J181" i="1"/>
  <c r="I181" i="1"/>
  <c r="H181" i="1"/>
  <c r="X180" i="1"/>
  <c r="W180" i="1"/>
  <c r="V180" i="1"/>
  <c r="U180" i="1"/>
  <c r="T180" i="1"/>
  <c r="S180" i="1"/>
  <c r="M180" i="1"/>
  <c r="L180" i="1"/>
  <c r="K180" i="1"/>
  <c r="J180" i="1"/>
  <c r="I180" i="1"/>
  <c r="H180" i="1"/>
  <c r="X179" i="1"/>
  <c r="W179" i="1"/>
  <c r="V179" i="1"/>
  <c r="U179" i="1"/>
  <c r="T179" i="1"/>
  <c r="S179" i="1"/>
  <c r="M179" i="1"/>
  <c r="L179" i="1"/>
  <c r="K179" i="1"/>
  <c r="J179" i="1"/>
  <c r="I179" i="1"/>
  <c r="H179" i="1"/>
  <c r="X178" i="1"/>
  <c r="W178" i="1"/>
  <c r="V178" i="1"/>
  <c r="U178" i="1"/>
  <c r="T178" i="1"/>
  <c r="S178" i="1"/>
  <c r="M178" i="1"/>
  <c r="L178" i="1"/>
  <c r="K178" i="1"/>
  <c r="J178" i="1"/>
  <c r="I178" i="1"/>
  <c r="H178" i="1"/>
  <c r="X177" i="1"/>
  <c r="W177" i="1"/>
  <c r="V177" i="1"/>
  <c r="U177" i="1"/>
  <c r="T177" i="1"/>
  <c r="S177" i="1"/>
  <c r="M177" i="1"/>
  <c r="L177" i="1"/>
  <c r="K177" i="1"/>
  <c r="J177" i="1"/>
  <c r="I177" i="1"/>
  <c r="H177" i="1"/>
  <c r="X176" i="1"/>
  <c r="W176" i="1"/>
  <c r="V176" i="1"/>
  <c r="U176" i="1"/>
  <c r="T176" i="1"/>
  <c r="S176" i="1"/>
  <c r="M176" i="1"/>
  <c r="L176" i="1"/>
  <c r="K176" i="1"/>
  <c r="J176" i="1"/>
  <c r="I176" i="1"/>
  <c r="H176" i="1"/>
  <c r="X175" i="1"/>
  <c r="W175" i="1"/>
  <c r="V175" i="1"/>
  <c r="U175" i="1"/>
  <c r="T175" i="1"/>
  <c r="S175" i="1"/>
  <c r="M175" i="1"/>
  <c r="L175" i="1"/>
  <c r="K175" i="1"/>
  <c r="J175" i="1"/>
  <c r="I175" i="1"/>
  <c r="H175" i="1"/>
  <c r="X174" i="1"/>
  <c r="W174" i="1"/>
  <c r="V174" i="1"/>
  <c r="U174" i="1"/>
  <c r="T174" i="1"/>
  <c r="S174" i="1"/>
  <c r="M174" i="1"/>
  <c r="L174" i="1"/>
  <c r="K174" i="1"/>
  <c r="J174" i="1"/>
  <c r="I174" i="1"/>
  <c r="H174" i="1"/>
  <c r="X173" i="1"/>
  <c r="W173" i="1"/>
  <c r="V173" i="1"/>
  <c r="U173" i="1"/>
  <c r="T173" i="1"/>
  <c r="S173" i="1"/>
  <c r="M173" i="1"/>
  <c r="L173" i="1"/>
  <c r="K173" i="1"/>
  <c r="J173" i="1"/>
  <c r="I173" i="1"/>
  <c r="H173" i="1"/>
  <c r="X172" i="1"/>
  <c r="W172" i="1"/>
  <c r="V172" i="1"/>
  <c r="U172" i="1"/>
  <c r="T172" i="1"/>
  <c r="S172" i="1"/>
  <c r="M172" i="1"/>
  <c r="L172" i="1"/>
  <c r="K172" i="1"/>
  <c r="J172" i="1"/>
  <c r="I172" i="1"/>
  <c r="H172" i="1"/>
  <c r="X171" i="1"/>
  <c r="W171" i="1"/>
  <c r="V171" i="1"/>
  <c r="U171" i="1"/>
  <c r="T171" i="1"/>
  <c r="S171" i="1"/>
  <c r="M171" i="1"/>
  <c r="L171" i="1"/>
  <c r="K171" i="1"/>
  <c r="J171" i="1"/>
  <c r="I171" i="1"/>
  <c r="H171" i="1"/>
  <c r="X170" i="1"/>
  <c r="W170" i="1"/>
  <c r="V170" i="1"/>
  <c r="U170" i="1"/>
  <c r="T170" i="1"/>
  <c r="S170" i="1"/>
  <c r="M170" i="1"/>
  <c r="L170" i="1"/>
  <c r="K170" i="1"/>
  <c r="J170" i="1"/>
  <c r="I170" i="1"/>
  <c r="H170" i="1"/>
  <c r="X169" i="1"/>
  <c r="W169" i="1"/>
  <c r="V169" i="1"/>
  <c r="U169" i="1"/>
  <c r="T169" i="1"/>
  <c r="S169" i="1"/>
  <c r="M169" i="1"/>
  <c r="L169" i="1"/>
  <c r="K169" i="1"/>
  <c r="J169" i="1"/>
  <c r="I169" i="1"/>
  <c r="H169" i="1"/>
  <c r="X168" i="1"/>
  <c r="W168" i="1"/>
  <c r="V168" i="1"/>
  <c r="U168" i="1"/>
  <c r="T168" i="1"/>
  <c r="S168" i="1"/>
  <c r="M168" i="1"/>
  <c r="L168" i="1"/>
  <c r="K168" i="1"/>
  <c r="J168" i="1"/>
  <c r="I168" i="1"/>
  <c r="H168" i="1"/>
  <c r="X167" i="1"/>
  <c r="W167" i="1"/>
  <c r="V167" i="1"/>
  <c r="U167" i="1"/>
  <c r="T167" i="1"/>
  <c r="S167" i="1"/>
  <c r="M167" i="1"/>
  <c r="L167" i="1"/>
  <c r="K167" i="1"/>
  <c r="J167" i="1"/>
  <c r="I167" i="1"/>
  <c r="H167" i="1"/>
  <c r="X166" i="1"/>
  <c r="W166" i="1"/>
  <c r="V166" i="1"/>
  <c r="U166" i="1"/>
  <c r="T166" i="1"/>
  <c r="S166" i="1"/>
  <c r="M166" i="1"/>
  <c r="L166" i="1"/>
  <c r="K166" i="1"/>
  <c r="J166" i="1"/>
  <c r="I166" i="1"/>
  <c r="H166" i="1"/>
  <c r="X165" i="1"/>
  <c r="W165" i="1"/>
  <c r="V165" i="1"/>
  <c r="U165" i="1"/>
  <c r="T165" i="1"/>
  <c r="S165" i="1"/>
  <c r="M165" i="1"/>
  <c r="L165" i="1"/>
  <c r="K165" i="1"/>
  <c r="J165" i="1"/>
  <c r="I165" i="1"/>
  <c r="H165" i="1"/>
  <c r="X164" i="1"/>
  <c r="W164" i="1"/>
  <c r="V164" i="1"/>
  <c r="U164" i="1"/>
  <c r="T164" i="1"/>
  <c r="S164" i="1"/>
  <c r="M164" i="1"/>
  <c r="L164" i="1"/>
  <c r="K164" i="1"/>
  <c r="J164" i="1"/>
  <c r="I164" i="1"/>
  <c r="H164" i="1"/>
  <c r="X163" i="1"/>
  <c r="W163" i="1"/>
  <c r="V163" i="1"/>
  <c r="U163" i="1"/>
  <c r="T163" i="1"/>
  <c r="S163" i="1"/>
  <c r="M163" i="1"/>
  <c r="L163" i="1"/>
  <c r="K163" i="1"/>
  <c r="J163" i="1"/>
  <c r="I163" i="1"/>
  <c r="H163" i="1"/>
  <c r="X162" i="1"/>
  <c r="W162" i="1"/>
  <c r="V162" i="1"/>
  <c r="U162" i="1"/>
  <c r="T162" i="1"/>
  <c r="S162" i="1"/>
  <c r="M162" i="1"/>
  <c r="L162" i="1"/>
  <c r="K162" i="1"/>
  <c r="J162" i="1"/>
  <c r="I162" i="1"/>
  <c r="H162" i="1"/>
  <c r="X161" i="1"/>
  <c r="W161" i="1"/>
  <c r="V161" i="1"/>
  <c r="U161" i="1"/>
  <c r="T161" i="1"/>
  <c r="S161" i="1"/>
  <c r="M161" i="1"/>
  <c r="L161" i="1"/>
  <c r="K161" i="1"/>
  <c r="J161" i="1"/>
  <c r="I161" i="1"/>
  <c r="H161" i="1"/>
  <c r="X160" i="1"/>
  <c r="W160" i="1"/>
  <c r="V160" i="1"/>
  <c r="U160" i="1"/>
  <c r="T160" i="1"/>
  <c r="S160" i="1"/>
  <c r="M160" i="1"/>
  <c r="L160" i="1"/>
  <c r="K160" i="1"/>
  <c r="J160" i="1"/>
  <c r="I160" i="1"/>
  <c r="H160" i="1"/>
  <c r="X159" i="1"/>
  <c r="W159" i="1"/>
  <c r="V159" i="1"/>
  <c r="U159" i="1"/>
  <c r="T159" i="1"/>
  <c r="S159" i="1"/>
  <c r="M159" i="1"/>
  <c r="L159" i="1"/>
  <c r="K159" i="1"/>
  <c r="J159" i="1"/>
  <c r="I159" i="1"/>
  <c r="H159" i="1"/>
  <c r="X158" i="1"/>
  <c r="W158" i="1"/>
  <c r="V158" i="1"/>
  <c r="U158" i="1"/>
  <c r="T158" i="1"/>
  <c r="S158" i="1"/>
  <c r="M158" i="1"/>
  <c r="L158" i="1"/>
  <c r="K158" i="1"/>
  <c r="J158" i="1"/>
  <c r="I158" i="1"/>
  <c r="H158" i="1"/>
  <c r="X157" i="1"/>
  <c r="W157" i="1"/>
  <c r="V157" i="1"/>
  <c r="U157" i="1"/>
  <c r="T157" i="1"/>
  <c r="S157" i="1"/>
  <c r="M157" i="1"/>
  <c r="L157" i="1"/>
  <c r="K157" i="1"/>
  <c r="J157" i="1"/>
  <c r="I157" i="1"/>
  <c r="H157" i="1"/>
  <c r="X156" i="1"/>
  <c r="W156" i="1"/>
  <c r="V156" i="1"/>
  <c r="U156" i="1"/>
  <c r="T156" i="1"/>
  <c r="S156" i="1"/>
  <c r="M156" i="1"/>
  <c r="L156" i="1"/>
  <c r="K156" i="1"/>
  <c r="J156" i="1"/>
  <c r="I156" i="1"/>
  <c r="H156" i="1"/>
  <c r="X155" i="1"/>
  <c r="W155" i="1"/>
  <c r="V155" i="1"/>
  <c r="U155" i="1"/>
  <c r="T155" i="1"/>
  <c r="S155" i="1"/>
  <c r="M155" i="1"/>
  <c r="L155" i="1"/>
  <c r="K155" i="1"/>
  <c r="J155" i="1"/>
  <c r="I155" i="1"/>
  <c r="H155" i="1"/>
  <c r="X154" i="1"/>
  <c r="W154" i="1"/>
  <c r="V154" i="1"/>
  <c r="U154" i="1"/>
  <c r="T154" i="1"/>
  <c r="S154" i="1"/>
  <c r="M154" i="1"/>
  <c r="L154" i="1"/>
  <c r="K154" i="1"/>
  <c r="J154" i="1"/>
  <c r="I154" i="1"/>
  <c r="H154" i="1"/>
  <c r="X153" i="1"/>
  <c r="W153" i="1"/>
  <c r="V153" i="1"/>
  <c r="U153" i="1"/>
  <c r="T153" i="1"/>
  <c r="S153" i="1"/>
  <c r="M153" i="1"/>
  <c r="L153" i="1"/>
  <c r="K153" i="1"/>
  <c r="J153" i="1"/>
  <c r="I153" i="1"/>
  <c r="H153" i="1"/>
  <c r="X152" i="1"/>
  <c r="W152" i="1"/>
  <c r="V152" i="1"/>
  <c r="U152" i="1"/>
  <c r="T152" i="1"/>
  <c r="S152" i="1"/>
  <c r="M152" i="1"/>
  <c r="L152" i="1"/>
  <c r="K152" i="1"/>
  <c r="J152" i="1"/>
  <c r="I152" i="1"/>
  <c r="H152" i="1"/>
  <c r="X151" i="1"/>
  <c r="W151" i="1"/>
  <c r="V151" i="1"/>
  <c r="U151" i="1"/>
  <c r="T151" i="1"/>
  <c r="S151" i="1"/>
  <c r="M151" i="1"/>
  <c r="L151" i="1"/>
  <c r="K151" i="1"/>
  <c r="J151" i="1"/>
  <c r="I151" i="1"/>
  <c r="H151" i="1"/>
  <c r="X150" i="1"/>
  <c r="W150" i="1"/>
  <c r="V150" i="1"/>
  <c r="U150" i="1"/>
  <c r="T150" i="1"/>
  <c r="S150" i="1"/>
  <c r="M150" i="1"/>
  <c r="L150" i="1"/>
  <c r="K150" i="1"/>
  <c r="J150" i="1"/>
  <c r="I150" i="1"/>
  <c r="H150" i="1"/>
  <c r="X149" i="1"/>
  <c r="W149" i="1"/>
  <c r="V149" i="1"/>
  <c r="U149" i="1"/>
  <c r="T149" i="1"/>
  <c r="S149" i="1"/>
  <c r="M149" i="1"/>
  <c r="L149" i="1"/>
  <c r="K149" i="1"/>
  <c r="J149" i="1"/>
  <c r="I149" i="1"/>
  <c r="H149" i="1"/>
  <c r="X148" i="1"/>
  <c r="W148" i="1"/>
  <c r="V148" i="1"/>
  <c r="U148" i="1"/>
  <c r="T148" i="1"/>
  <c r="S148" i="1"/>
  <c r="M148" i="1"/>
  <c r="L148" i="1"/>
  <c r="K148" i="1"/>
  <c r="J148" i="1"/>
  <c r="I148" i="1"/>
  <c r="H148" i="1"/>
  <c r="X147" i="1"/>
  <c r="W147" i="1"/>
  <c r="V147" i="1"/>
  <c r="U147" i="1"/>
  <c r="T147" i="1"/>
  <c r="S147" i="1"/>
  <c r="M147" i="1"/>
  <c r="L147" i="1"/>
  <c r="K147" i="1"/>
  <c r="J147" i="1"/>
  <c r="I147" i="1"/>
  <c r="H147" i="1"/>
  <c r="X146" i="1"/>
  <c r="W146" i="1"/>
  <c r="V146" i="1"/>
  <c r="U146" i="1"/>
  <c r="T146" i="1"/>
  <c r="S146" i="1"/>
  <c r="M146" i="1"/>
  <c r="L146" i="1"/>
  <c r="K146" i="1"/>
  <c r="J146" i="1"/>
  <c r="I146" i="1"/>
  <c r="H146" i="1"/>
  <c r="X145" i="1"/>
  <c r="W145" i="1"/>
  <c r="V145" i="1"/>
  <c r="U145" i="1"/>
  <c r="T145" i="1"/>
  <c r="S145" i="1"/>
  <c r="M145" i="1"/>
  <c r="L145" i="1"/>
  <c r="K145" i="1"/>
  <c r="J145" i="1"/>
  <c r="I145" i="1"/>
  <c r="H145" i="1"/>
  <c r="X144" i="1"/>
  <c r="W144" i="1"/>
  <c r="V144" i="1"/>
  <c r="U144" i="1"/>
  <c r="T144" i="1"/>
  <c r="S144" i="1"/>
  <c r="M144" i="1"/>
  <c r="L144" i="1"/>
  <c r="K144" i="1"/>
  <c r="J144" i="1"/>
  <c r="I144" i="1"/>
  <c r="H144" i="1"/>
  <c r="X143" i="1"/>
  <c r="W143" i="1"/>
  <c r="V143" i="1"/>
  <c r="U143" i="1"/>
  <c r="T143" i="1"/>
  <c r="S143" i="1"/>
  <c r="M143" i="1"/>
  <c r="L143" i="1"/>
  <c r="K143" i="1"/>
  <c r="J143" i="1"/>
  <c r="I143" i="1"/>
  <c r="H143" i="1"/>
  <c r="X142" i="1"/>
  <c r="W142" i="1"/>
  <c r="V142" i="1"/>
  <c r="U142" i="1"/>
  <c r="T142" i="1"/>
  <c r="S142" i="1"/>
  <c r="M142" i="1"/>
  <c r="L142" i="1"/>
  <c r="K142" i="1"/>
  <c r="J142" i="1"/>
  <c r="I142" i="1"/>
  <c r="H142" i="1"/>
  <c r="X141" i="1"/>
  <c r="W141" i="1"/>
  <c r="V141" i="1"/>
  <c r="U141" i="1"/>
  <c r="T141" i="1"/>
  <c r="S141" i="1"/>
  <c r="M141" i="1"/>
  <c r="L141" i="1"/>
  <c r="K141" i="1"/>
  <c r="J141" i="1"/>
  <c r="I141" i="1"/>
  <c r="H141" i="1"/>
  <c r="X140" i="1"/>
  <c r="W140" i="1"/>
  <c r="V140" i="1"/>
  <c r="U140" i="1"/>
  <c r="T140" i="1"/>
  <c r="S140" i="1"/>
  <c r="M140" i="1"/>
  <c r="L140" i="1"/>
  <c r="K140" i="1"/>
  <c r="J140" i="1"/>
  <c r="I140" i="1"/>
  <c r="H140" i="1"/>
  <c r="X139" i="1"/>
  <c r="W139" i="1"/>
  <c r="V139" i="1"/>
  <c r="U139" i="1"/>
  <c r="T139" i="1"/>
  <c r="S139" i="1"/>
  <c r="M139" i="1"/>
  <c r="L139" i="1"/>
  <c r="K139" i="1"/>
  <c r="J139" i="1"/>
  <c r="I139" i="1"/>
  <c r="H139" i="1"/>
  <c r="X138" i="1"/>
  <c r="W138" i="1"/>
  <c r="V138" i="1"/>
  <c r="U138" i="1"/>
  <c r="T138" i="1"/>
  <c r="S138" i="1"/>
  <c r="M138" i="1"/>
  <c r="L138" i="1"/>
  <c r="K138" i="1"/>
  <c r="J138" i="1"/>
  <c r="I138" i="1"/>
  <c r="H138" i="1"/>
  <c r="X137" i="1"/>
  <c r="W137" i="1"/>
  <c r="V137" i="1"/>
  <c r="U137" i="1"/>
  <c r="T137" i="1"/>
  <c r="S137" i="1"/>
  <c r="M137" i="1"/>
  <c r="L137" i="1"/>
  <c r="K137" i="1"/>
  <c r="J137" i="1"/>
  <c r="I137" i="1"/>
  <c r="H137" i="1"/>
  <c r="X136" i="1"/>
  <c r="W136" i="1"/>
  <c r="V136" i="1"/>
  <c r="U136" i="1"/>
  <c r="T136" i="1"/>
  <c r="S136" i="1"/>
  <c r="M136" i="1"/>
  <c r="L136" i="1"/>
  <c r="K136" i="1"/>
  <c r="J136" i="1"/>
  <c r="I136" i="1"/>
  <c r="H136" i="1"/>
  <c r="X135" i="1"/>
  <c r="W135" i="1"/>
  <c r="V135" i="1"/>
  <c r="U135" i="1"/>
  <c r="T135" i="1"/>
  <c r="S135" i="1"/>
  <c r="M135" i="1"/>
  <c r="L135" i="1"/>
  <c r="K135" i="1"/>
  <c r="J135" i="1"/>
  <c r="I135" i="1"/>
  <c r="H135" i="1"/>
  <c r="X134" i="1"/>
  <c r="W134" i="1"/>
  <c r="V134" i="1"/>
  <c r="U134" i="1"/>
  <c r="T134" i="1"/>
  <c r="S134" i="1"/>
  <c r="M134" i="1"/>
  <c r="L134" i="1"/>
  <c r="K134" i="1"/>
  <c r="J134" i="1"/>
  <c r="I134" i="1"/>
  <c r="H134" i="1"/>
  <c r="X133" i="1"/>
  <c r="W133" i="1"/>
  <c r="V133" i="1"/>
  <c r="U133" i="1"/>
  <c r="T133" i="1"/>
  <c r="S133" i="1"/>
  <c r="M133" i="1"/>
  <c r="L133" i="1"/>
  <c r="K133" i="1"/>
  <c r="J133" i="1"/>
  <c r="I133" i="1"/>
  <c r="H133" i="1"/>
  <c r="X132" i="1"/>
  <c r="W132" i="1"/>
  <c r="V132" i="1"/>
  <c r="U132" i="1"/>
  <c r="T132" i="1"/>
  <c r="S132" i="1"/>
  <c r="M132" i="1"/>
  <c r="L132" i="1"/>
  <c r="K132" i="1"/>
  <c r="J132" i="1"/>
  <c r="I132" i="1"/>
  <c r="H132" i="1"/>
  <c r="X131" i="1"/>
  <c r="W131" i="1"/>
  <c r="V131" i="1"/>
  <c r="U131" i="1"/>
  <c r="T131" i="1"/>
  <c r="S131" i="1"/>
  <c r="M131" i="1"/>
  <c r="L131" i="1"/>
  <c r="K131" i="1"/>
  <c r="J131" i="1"/>
  <c r="I131" i="1"/>
  <c r="H131" i="1"/>
  <c r="X130" i="1"/>
  <c r="W130" i="1"/>
  <c r="V130" i="1"/>
  <c r="U130" i="1"/>
  <c r="T130" i="1"/>
  <c r="S130" i="1"/>
  <c r="M130" i="1"/>
  <c r="L130" i="1"/>
  <c r="K130" i="1"/>
  <c r="J130" i="1"/>
  <c r="I130" i="1"/>
  <c r="H130" i="1"/>
  <c r="X129" i="1"/>
  <c r="W129" i="1"/>
  <c r="V129" i="1"/>
  <c r="U129" i="1"/>
  <c r="T129" i="1"/>
  <c r="S129" i="1"/>
  <c r="M129" i="1"/>
  <c r="L129" i="1"/>
  <c r="K129" i="1"/>
  <c r="J129" i="1"/>
  <c r="I129" i="1"/>
  <c r="H129" i="1"/>
  <c r="X128" i="1"/>
  <c r="W128" i="1"/>
  <c r="V128" i="1"/>
  <c r="U128" i="1"/>
  <c r="T128" i="1"/>
  <c r="S128" i="1"/>
  <c r="M128" i="1"/>
  <c r="L128" i="1"/>
  <c r="K128" i="1"/>
  <c r="J128" i="1"/>
  <c r="I128" i="1"/>
  <c r="H128" i="1"/>
  <c r="X127" i="1"/>
  <c r="W127" i="1"/>
  <c r="V127" i="1"/>
  <c r="U127" i="1"/>
  <c r="T127" i="1"/>
  <c r="S127" i="1"/>
  <c r="M127" i="1"/>
  <c r="L127" i="1"/>
  <c r="K127" i="1"/>
  <c r="J127" i="1"/>
  <c r="I127" i="1"/>
  <c r="H127" i="1"/>
  <c r="X126" i="1"/>
  <c r="W126" i="1"/>
  <c r="V126" i="1"/>
  <c r="U126" i="1"/>
  <c r="T126" i="1"/>
  <c r="S126" i="1"/>
  <c r="M126" i="1"/>
  <c r="L126" i="1"/>
  <c r="K126" i="1"/>
  <c r="J126" i="1"/>
  <c r="I126" i="1"/>
  <c r="H126" i="1"/>
  <c r="X125" i="1"/>
  <c r="W125" i="1"/>
  <c r="V125" i="1"/>
  <c r="U125" i="1"/>
  <c r="T125" i="1"/>
  <c r="S125" i="1"/>
  <c r="M125" i="1"/>
  <c r="L125" i="1"/>
  <c r="K125" i="1"/>
  <c r="J125" i="1"/>
  <c r="I125" i="1"/>
  <c r="H125" i="1"/>
  <c r="X124" i="1"/>
  <c r="W124" i="1"/>
  <c r="V124" i="1"/>
  <c r="U124" i="1"/>
  <c r="T124" i="1"/>
  <c r="S124" i="1"/>
  <c r="M124" i="1"/>
  <c r="L124" i="1"/>
  <c r="K124" i="1"/>
  <c r="J124" i="1"/>
  <c r="I124" i="1"/>
  <c r="H124" i="1"/>
  <c r="X123" i="1"/>
  <c r="W123" i="1"/>
  <c r="V123" i="1"/>
  <c r="U123" i="1"/>
  <c r="T123" i="1"/>
  <c r="S123" i="1"/>
  <c r="M123" i="1"/>
  <c r="L123" i="1"/>
  <c r="K123" i="1"/>
  <c r="J123" i="1"/>
  <c r="I123" i="1"/>
  <c r="H123" i="1"/>
  <c r="X122" i="1"/>
  <c r="W122" i="1"/>
  <c r="V122" i="1"/>
  <c r="U122" i="1"/>
  <c r="T122" i="1"/>
  <c r="S122" i="1"/>
  <c r="M122" i="1"/>
  <c r="L122" i="1"/>
  <c r="K122" i="1"/>
  <c r="J122" i="1"/>
  <c r="I122" i="1"/>
  <c r="H122" i="1"/>
  <c r="X121" i="1"/>
  <c r="W121" i="1"/>
  <c r="V121" i="1"/>
  <c r="U121" i="1"/>
  <c r="T121" i="1"/>
  <c r="S121" i="1"/>
  <c r="M121" i="1"/>
  <c r="L121" i="1"/>
  <c r="K121" i="1"/>
  <c r="J121" i="1"/>
  <c r="I121" i="1"/>
  <c r="H121" i="1"/>
  <c r="X120" i="1"/>
  <c r="W120" i="1"/>
  <c r="V120" i="1"/>
  <c r="U120" i="1"/>
  <c r="T120" i="1"/>
  <c r="S120" i="1"/>
  <c r="M120" i="1"/>
  <c r="L120" i="1"/>
  <c r="K120" i="1"/>
  <c r="J120" i="1"/>
  <c r="I120" i="1"/>
  <c r="H120" i="1"/>
  <c r="X119" i="1"/>
  <c r="W119" i="1"/>
  <c r="V119" i="1"/>
  <c r="U119" i="1"/>
  <c r="T119" i="1"/>
  <c r="S119" i="1"/>
  <c r="M119" i="1"/>
  <c r="L119" i="1"/>
  <c r="K119" i="1"/>
  <c r="J119" i="1"/>
  <c r="I119" i="1"/>
  <c r="H119" i="1"/>
  <c r="X118" i="1"/>
  <c r="W118" i="1"/>
  <c r="V118" i="1"/>
  <c r="U118" i="1"/>
  <c r="T118" i="1"/>
  <c r="S118" i="1"/>
  <c r="M118" i="1"/>
  <c r="L118" i="1"/>
  <c r="K118" i="1"/>
  <c r="J118" i="1"/>
  <c r="I118" i="1"/>
  <c r="H118" i="1"/>
  <c r="X117" i="1"/>
  <c r="W117" i="1"/>
  <c r="V117" i="1"/>
  <c r="U117" i="1"/>
  <c r="T117" i="1"/>
  <c r="S117" i="1"/>
  <c r="M117" i="1"/>
  <c r="L117" i="1"/>
  <c r="K117" i="1"/>
  <c r="J117" i="1"/>
  <c r="I117" i="1"/>
  <c r="H117" i="1"/>
  <c r="X116" i="1"/>
  <c r="W116" i="1"/>
  <c r="V116" i="1"/>
  <c r="U116" i="1"/>
  <c r="T116" i="1"/>
  <c r="S116" i="1"/>
  <c r="M116" i="1"/>
  <c r="L116" i="1"/>
  <c r="K116" i="1"/>
  <c r="J116" i="1"/>
  <c r="I116" i="1"/>
  <c r="H116" i="1"/>
  <c r="X115" i="1"/>
  <c r="W115" i="1"/>
  <c r="V115" i="1"/>
  <c r="U115" i="1"/>
  <c r="T115" i="1"/>
  <c r="S115" i="1"/>
  <c r="M115" i="1"/>
  <c r="L115" i="1"/>
  <c r="K115" i="1"/>
  <c r="J115" i="1"/>
  <c r="I115" i="1"/>
  <c r="H115" i="1"/>
  <c r="X114" i="1"/>
  <c r="W114" i="1"/>
  <c r="V114" i="1"/>
  <c r="U114" i="1"/>
  <c r="T114" i="1"/>
  <c r="S114" i="1"/>
  <c r="M114" i="1"/>
  <c r="L114" i="1"/>
  <c r="K114" i="1"/>
  <c r="J114" i="1"/>
  <c r="I114" i="1"/>
  <c r="H114" i="1"/>
  <c r="X113" i="1"/>
  <c r="W113" i="1"/>
  <c r="V113" i="1"/>
  <c r="U113" i="1"/>
  <c r="T113" i="1"/>
  <c r="S113" i="1"/>
  <c r="M113" i="1"/>
  <c r="L113" i="1"/>
  <c r="K113" i="1"/>
  <c r="J113" i="1"/>
  <c r="I113" i="1"/>
  <c r="H113" i="1"/>
  <c r="X112" i="1"/>
  <c r="W112" i="1"/>
  <c r="V112" i="1"/>
  <c r="U112" i="1"/>
  <c r="T112" i="1"/>
  <c r="S112" i="1"/>
  <c r="M112" i="1"/>
  <c r="L112" i="1"/>
  <c r="K112" i="1"/>
  <c r="J112" i="1"/>
  <c r="I112" i="1"/>
  <c r="H112" i="1"/>
  <c r="X111" i="1"/>
  <c r="W111" i="1"/>
  <c r="V111" i="1"/>
  <c r="U111" i="1"/>
  <c r="T111" i="1"/>
  <c r="S111" i="1"/>
  <c r="M111" i="1"/>
  <c r="L111" i="1"/>
  <c r="K111" i="1"/>
  <c r="J111" i="1"/>
  <c r="I111" i="1"/>
  <c r="H111" i="1"/>
  <c r="X110" i="1"/>
  <c r="W110" i="1"/>
  <c r="V110" i="1"/>
  <c r="U110" i="1"/>
  <c r="T110" i="1"/>
  <c r="S110" i="1"/>
  <c r="M110" i="1"/>
  <c r="L110" i="1"/>
  <c r="K110" i="1"/>
  <c r="J110" i="1"/>
  <c r="I110" i="1"/>
  <c r="H110" i="1"/>
  <c r="X109" i="1"/>
  <c r="W109" i="1"/>
  <c r="V109" i="1"/>
  <c r="U109" i="1"/>
  <c r="T109" i="1"/>
  <c r="S109" i="1"/>
  <c r="M109" i="1"/>
  <c r="L109" i="1"/>
  <c r="K109" i="1"/>
  <c r="J109" i="1"/>
  <c r="I109" i="1"/>
  <c r="H109" i="1"/>
  <c r="X108" i="1"/>
  <c r="W108" i="1"/>
  <c r="V108" i="1"/>
  <c r="U108" i="1"/>
  <c r="T108" i="1"/>
  <c r="S108" i="1"/>
  <c r="M108" i="1"/>
  <c r="L108" i="1"/>
  <c r="K108" i="1"/>
  <c r="J108" i="1"/>
  <c r="I108" i="1"/>
  <c r="H108" i="1"/>
  <c r="X107" i="1"/>
  <c r="W107" i="1"/>
  <c r="V107" i="1"/>
  <c r="U107" i="1"/>
  <c r="T107" i="1"/>
  <c r="S107" i="1"/>
  <c r="M107" i="1"/>
  <c r="L107" i="1"/>
  <c r="K107" i="1"/>
  <c r="J107" i="1"/>
  <c r="I107" i="1"/>
  <c r="H107" i="1"/>
  <c r="X106" i="1"/>
  <c r="W106" i="1"/>
  <c r="V106" i="1"/>
  <c r="U106" i="1"/>
  <c r="T106" i="1"/>
  <c r="S106" i="1"/>
  <c r="M106" i="1"/>
  <c r="L106" i="1"/>
  <c r="K106" i="1"/>
  <c r="J106" i="1"/>
  <c r="I106" i="1"/>
  <c r="H106" i="1"/>
  <c r="X105" i="1"/>
  <c r="W105" i="1"/>
  <c r="V105" i="1"/>
  <c r="U105" i="1"/>
  <c r="T105" i="1"/>
  <c r="S105" i="1"/>
  <c r="M105" i="1"/>
  <c r="L105" i="1"/>
  <c r="K105" i="1"/>
  <c r="J105" i="1"/>
  <c r="I105" i="1"/>
  <c r="H105" i="1"/>
  <c r="X104" i="1"/>
  <c r="W104" i="1"/>
  <c r="V104" i="1"/>
  <c r="U104" i="1"/>
  <c r="T104" i="1"/>
  <c r="S104" i="1"/>
  <c r="M104" i="1"/>
  <c r="L104" i="1"/>
  <c r="K104" i="1"/>
  <c r="J104" i="1"/>
  <c r="I104" i="1"/>
  <c r="H104" i="1"/>
  <c r="X103" i="1"/>
  <c r="W103" i="1"/>
  <c r="V103" i="1"/>
  <c r="U103" i="1"/>
  <c r="T103" i="1"/>
  <c r="S103" i="1"/>
  <c r="M103" i="1"/>
  <c r="L103" i="1"/>
  <c r="K103" i="1"/>
  <c r="J103" i="1"/>
  <c r="I103" i="1"/>
  <c r="H103" i="1"/>
  <c r="X102" i="1"/>
  <c r="W102" i="1"/>
  <c r="V102" i="1"/>
  <c r="U102" i="1"/>
  <c r="T102" i="1"/>
  <c r="S102" i="1"/>
  <c r="M102" i="1"/>
  <c r="L102" i="1"/>
  <c r="K102" i="1"/>
  <c r="J102" i="1"/>
  <c r="I102" i="1"/>
  <c r="H102" i="1"/>
  <c r="X101" i="1"/>
  <c r="W101" i="1"/>
  <c r="V101" i="1"/>
  <c r="U101" i="1"/>
  <c r="T101" i="1"/>
  <c r="S101" i="1"/>
  <c r="M101" i="1"/>
  <c r="L101" i="1"/>
  <c r="K101" i="1"/>
  <c r="J101" i="1"/>
  <c r="I101" i="1"/>
  <c r="H101" i="1"/>
  <c r="X100" i="1"/>
  <c r="W100" i="1"/>
  <c r="V100" i="1"/>
  <c r="U100" i="1"/>
  <c r="T100" i="1"/>
  <c r="S100" i="1"/>
  <c r="M100" i="1"/>
  <c r="L100" i="1"/>
  <c r="K100" i="1"/>
  <c r="J100" i="1"/>
  <c r="I100" i="1"/>
  <c r="H100" i="1"/>
  <c r="X99" i="1"/>
  <c r="W99" i="1"/>
  <c r="V99" i="1"/>
  <c r="U99" i="1"/>
  <c r="T99" i="1"/>
  <c r="S99" i="1"/>
  <c r="M99" i="1"/>
  <c r="L99" i="1"/>
  <c r="K99" i="1"/>
  <c r="J99" i="1"/>
  <c r="I99" i="1"/>
  <c r="H99" i="1"/>
  <c r="X98" i="1"/>
  <c r="W98" i="1"/>
  <c r="V98" i="1"/>
  <c r="U98" i="1"/>
  <c r="T98" i="1"/>
  <c r="S98" i="1"/>
  <c r="M98" i="1"/>
  <c r="L98" i="1"/>
  <c r="K98" i="1"/>
  <c r="J98" i="1"/>
  <c r="I98" i="1"/>
  <c r="H98" i="1"/>
  <c r="X97" i="1"/>
  <c r="W97" i="1"/>
  <c r="V97" i="1"/>
  <c r="U97" i="1"/>
  <c r="T97" i="1"/>
  <c r="S97" i="1"/>
  <c r="M97" i="1"/>
  <c r="L97" i="1"/>
  <c r="K97" i="1"/>
  <c r="J97" i="1"/>
  <c r="I97" i="1"/>
  <c r="H97" i="1"/>
  <c r="X96" i="1"/>
  <c r="W96" i="1"/>
  <c r="V96" i="1"/>
  <c r="U96" i="1"/>
  <c r="T96" i="1"/>
  <c r="S96" i="1"/>
  <c r="M96" i="1"/>
  <c r="L96" i="1"/>
  <c r="K96" i="1"/>
  <c r="J96" i="1"/>
  <c r="I96" i="1"/>
  <c r="H96" i="1"/>
  <c r="X95" i="1"/>
  <c r="W95" i="1"/>
  <c r="V95" i="1"/>
  <c r="U95" i="1"/>
  <c r="T95" i="1"/>
  <c r="S95" i="1"/>
  <c r="M95" i="1"/>
  <c r="L95" i="1"/>
  <c r="K95" i="1"/>
  <c r="J95" i="1"/>
  <c r="I95" i="1"/>
  <c r="H95" i="1"/>
  <c r="X94" i="1"/>
  <c r="W94" i="1"/>
  <c r="V94" i="1"/>
  <c r="U94" i="1"/>
  <c r="T94" i="1"/>
  <c r="S94" i="1"/>
  <c r="M94" i="1"/>
  <c r="L94" i="1"/>
  <c r="K94" i="1"/>
  <c r="J94" i="1"/>
  <c r="I94" i="1"/>
  <c r="H94" i="1"/>
  <c r="X93" i="1"/>
  <c r="W93" i="1"/>
  <c r="V93" i="1"/>
  <c r="U93" i="1"/>
  <c r="T93" i="1"/>
  <c r="S93" i="1"/>
  <c r="M93" i="1"/>
  <c r="L93" i="1"/>
  <c r="K93" i="1"/>
  <c r="J93" i="1"/>
  <c r="I93" i="1"/>
  <c r="H93" i="1"/>
  <c r="X92" i="1"/>
  <c r="W92" i="1"/>
  <c r="V92" i="1"/>
  <c r="U92" i="1"/>
  <c r="T92" i="1"/>
  <c r="S92" i="1"/>
  <c r="M92" i="1"/>
  <c r="L92" i="1"/>
  <c r="K92" i="1"/>
  <c r="J92" i="1"/>
  <c r="I92" i="1"/>
  <c r="H92" i="1"/>
  <c r="X91" i="1"/>
  <c r="W91" i="1"/>
  <c r="V91" i="1"/>
  <c r="U91" i="1"/>
  <c r="T91" i="1"/>
  <c r="S91" i="1"/>
  <c r="M91" i="1"/>
  <c r="L91" i="1"/>
  <c r="K91" i="1"/>
  <c r="J91" i="1"/>
  <c r="I91" i="1"/>
  <c r="H91" i="1"/>
  <c r="X90" i="1"/>
  <c r="W90" i="1"/>
  <c r="V90" i="1"/>
  <c r="U90" i="1"/>
  <c r="T90" i="1"/>
  <c r="S90" i="1"/>
  <c r="M90" i="1"/>
  <c r="L90" i="1"/>
  <c r="K90" i="1"/>
  <c r="J90" i="1"/>
  <c r="I90" i="1"/>
  <c r="H90" i="1"/>
  <c r="X89" i="1"/>
  <c r="W89" i="1"/>
  <c r="V89" i="1"/>
  <c r="U89" i="1"/>
  <c r="T89" i="1"/>
  <c r="S89" i="1"/>
  <c r="M89" i="1"/>
  <c r="L89" i="1"/>
  <c r="K89" i="1"/>
  <c r="J89" i="1"/>
  <c r="I89" i="1"/>
  <c r="H89" i="1"/>
  <c r="X88" i="1"/>
  <c r="W88" i="1"/>
  <c r="V88" i="1"/>
  <c r="U88" i="1"/>
  <c r="T88" i="1"/>
  <c r="S88" i="1"/>
  <c r="M88" i="1"/>
  <c r="L88" i="1"/>
  <c r="K88" i="1"/>
  <c r="J88" i="1"/>
  <c r="I88" i="1"/>
  <c r="H88" i="1"/>
  <c r="X87" i="1"/>
  <c r="W87" i="1"/>
  <c r="V87" i="1"/>
  <c r="U87" i="1"/>
  <c r="T87" i="1"/>
  <c r="S87" i="1"/>
  <c r="M87" i="1"/>
  <c r="L87" i="1"/>
  <c r="K87" i="1"/>
  <c r="J87" i="1"/>
  <c r="I87" i="1"/>
  <c r="H87" i="1"/>
  <c r="X86" i="1"/>
  <c r="W86" i="1"/>
  <c r="V86" i="1"/>
  <c r="U86" i="1"/>
  <c r="T86" i="1"/>
  <c r="S86" i="1"/>
  <c r="M86" i="1"/>
  <c r="L86" i="1"/>
  <c r="K86" i="1"/>
  <c r="J86" i="1"/>
  <c r="I86" i="1"/>
  <c r="H86" i="1"/>
  <c r="X85" i="1"/>
  <c r="W85" i="1"/>
  <c r="V85" i="1"/>
  <c r="U85" i="1"/>
  <c r="T85" i="1"/>
  <c r="S85" i="1"/>
  <c r="M85" i="1"/>
  <c r="L85" i="1"/>
  <c r="K85" i="1"/>
  <c r="J85" i="1"/>
  <c r="I85" i="1"/>
  <c r="H85" i="1"/>
  <c r="X84" i="1"/>
  <c r="W84" i="1"/>
  <c r="V84" i="1"/>
  <c r="U84" i="1"/>
  <c r="T84" i="1"/>
  <c r="S84" i="1"/>
  <c r="M84" i="1"/>
  <c r="L84" i="1"/>
  <c r="K84" i="1"/>
  <c r="J84" i="1"/>
  <c r="I84" i="1"/>
  <c r="H84" i="1"/>
  <c r="X83" i="1"/>
  <c r="W83" i="1"/>
  <c r="V83" i="1"/>
  <c r="U83" i="1"/>
  <c r="T83" i="1"/>
  <c r="S83" i="1"/>
  <c r="M83" i="1"/>
  <c r="L83" i="1"/>
  <c r="K83" i="1"/>
  <c r="J83" i="1"/>
  <c r="I83" i="1"/>
  <c r="H83" i="1"/>
  <c r="X82" i="1"/>
  <c r="W82" i="1"/>
  <c r="V82" i="1"/>
  <c r="U82" i="1"/>
  <c r="T82" i="1"/>
  <c r="S82" i="1"/>
  <c r="M82" i="1"/>
  <c r="L82" i="1"/>
  <c r="K82" i="1"/>
  <c r="J82" i="1"/>
  <c r="I82" i="1"/>
  <c r="H82" i="1"/>
  <c r="X81" i="1"/>
  <c r="W81" i="1"/>
  <c r="V81" i="1"/>
  <c r="U81" i="1"/>
  <c r="T81" i="1"/>
  <c r="S81" i="1"/>
  <c r="M81" i="1"/>
  <c r="L81" i="1"/>
  <c r="K81" i="1"/>
  <c r="J81" i="1"/>
  <c r="I81" i="1"/>
  <c r="H81" i="1"/>
  <c r="X80" i="1"/>
  <c r="W80" i="1"/>
  <c r="V80" i="1"/>
  <c r="U80" i="1"/>
  <c r="T80" i="1"/>
  <c r="S80" i="1"/>
  <c r="M80" i="1"/>
  <c r="L80" i="1"/>
  <c r="K80" i="1"/>
  <c r="J80" i="1"/>
  <c r="I80" i="1"/>
  <c r="H80" i="1"/>
  <c r="X79" i="1"/>
  <c r="W79" i="1"/>
  <c r="V79" i="1"/>
  <c r="U79" i="1"/>
  <c r="T79" i="1"/>
  <c r="S79" i="1"/>
  <c r="M79" i="1"/>
  <c r="L79" i="1"/>
  <c r="K79" i="1"/>
  <c r="J79" i="1"/>
  <c r="I79" i="1"/>
  <c r="H79" i="1"/>
  <c r="X78" i="1"/>
  <c r="W78" i="1"/>
  <c r="V78" i="1"/>
  <c r="U78" i="1"/>
  <c r="T78" i="1"/>
  <c r="S78" i="1"/>
  <c r="M78" i="1"/>
  <c r="L78" i="1"/>
  <c r="K78" i="1"/>
  <c r="J78" i="1"/>
  <c r="I78" i="1"/>
  <c r="H78" i="1"/>
  <c r="X77" i="1"/>
  <c r="W77" i="1"/>
  <c r="V77" i="1"/>
  <c r="U77" i="1"/>
  <c r="T77" i="1"/>
  <c r="S77" i="1"/>
  <c r="M77" i="1"/>
  <c r="L77" i="1"/>
  <c r="K77" i="1"/>
  <c r="J77" i="1"/>
  <c r="I77" i="1"/>
  <c r="H77" i="1"/>
  <c r="X76" i="1"/>
  <c r="W76" i="1"/>
  <c r="V76" i="1"/>
  <c r="U76" i="1"/>
  <c r="T76" i="1"/>
  <c r="S76" i="1"/>
  <c r="M76" i="1"/>
  <c r="L76" i="1"/>
  <c r="K76" i="1"/>
  <c r="J76" i="1"/>
  <c r="I76" i="1"/>
  <c r="H76" i="1"/>
  <c r="X75" i="1"/>
  <c r="W75" i="1"/>
  <c r="V75" i="1"/>
  <c r="U75" i="1"/>
  <c r="T75" i="1"/>
  <c r="S75" i="1"/>
  <c r="M75" i="1"/>
  <c r="L75" i="1"/>
  <c r="K75" i="1"/>
  <c r="J75" i="1"/>
  <c r="I75" i="1"/>
  <c r="H75" i="1"/>
  <c r="X74" i="1"/>
  <c r="W74" i="1"/>
  <c r="V74" i="1"/>
  <c r="U74" i="1"/>
  <c r="T74" i="1"/>
  <c r="S74" i="1"/>
  <c r="M74" i="1"/>
  <c r="L74" i="1"/>
  <c r="K74" i="1"/>
  <c r="J74" i="1"/>
  <c r="I74" i="1"/>
  <c r="H74" i="1"/>
  <c r="X73" i="1"/>
  <c r="W73" i="1"/>
  <c r="V73" i="1"/>
  <c r="U73" i="1"/>
  <c r="T73" i="1"/>
  <c r="S73" i="1"/>
  <c r="M73" i="1"/>
  <c r="L73" i="1"/>
  <c r="K73" i="1"/>
  <c r="J73" i="1"/>
  <c r="I73" i="1"/>
  <c r="H73" i="1"/>
  <c r="X72" i="1"/>
  <c r="W72" i="1"/>
  <c r="V72" i="1"/>
  <c r="U72" i="1"/>
  <c r="T72" i="1"/>
  <c r="S72" i="1"/>
  <c r="M72" i="1"/>
  <c r="L72" i="1"/>
  <c r="K72" i="1"/>
  <c r="J72" i="1"/>
  <c r="I72" i="1"/>
  <c r="H72" i="1"/>
  <c r="X71" i="1"/>
  <c r="W71" i="1"/>
  <c r="V71" i="1"/>
  <c r="U71" i="1"/>
  <c r="T71" i="1"/>
  <c r="S71" i="1"/>
  <c r="M71" i="1"/>
  <c r="L71" i="1"/>
  <c r="K71" i="1"/>
  <c r="J71" i="1"/>
  <c r="I71" i="1"/>
  <c r="H71" i="1"/>
  <c r="X70" i="1"/>
  <c r="W70" i="1"/>
  <c r="V70" i="1"/>
  <c r="U70" i="1"/>
  <c r="T70" i="1"/>
  <c r="S70" i="1"/>
  <c r="M70" i="1"/>
  <c r="L70" i="1"/>
  <c r="K70" i="1"/>
  <c r="J70" i="1"/>
  <c r="I70" i="1"/>
  <c r="H70" i="1"/>
  <c r="X69" i="1"/>
  <c r="W69" i="1"/>
  <c r="V69" i="1"/>
  <c r="U69" i="1"/>
  <c r="T69" i="1"/>
  <c r="S69" i="1"/>
  <c r="M69" i="1"/>
  <c r="L69" i="1"/>
  <c r="K69" i="1"/>
  <c r="J69" i="1"/>
  <c r="I69" i="1"/>
  <c r="H69" i="1"/>
  <c r="X68" i="1"/>
  <c r="W68" i="1"/>
  <c r="V68" i="1"/>
  <c r="U68" i="1"/>
  <c r="T68" i="1"/>
  <c r="S68" i="1"/>
  <c r="M68" i="1"/>
  <c r="L68" i="1"/>
  <c r="K68" i="1"/>
  <c r="J68" i="1"/>
  <c r="I68" i="1"/>
  <c r="H68" i="1"/>
  <c r="X67" i="1"/>
  <c r="W67" i="1"/>
  <c r="V67" i="1"/>
  <c r="U67" i="1"/>
  <c r="T67" i="1"/>
  <c r="S67" i="1"/>
  <c r="M67" i="1"/>
  <c r="L67" i="1"/>
  <c r="K67" i="1"/>
  <c r="J67" i="1"/>
  <c r="I67" i="1"/>
  <c r="H67" i="1"/>
  <c r="X66" i="1"/>
  <c r="W66" i="1"/>
  <c r="V66" i="1"/>
  <c r="U66" i="1"/>
  <c r="T66" i="1"/>
  <c r="S66" i="1"/>
  <c r="M66" i="1"/>
  <c r="L66" i="1"/>
  <c r="K66" i="1"/>
  <c r="J66" i="1"/>
  <c r="I66" i="1"/>
  <c r="H66" i="1"/>
  <c r="X65" i="1"/>
  <c r="W65" i="1"/>
  <c r="V65" i="1"/>
  <c r="U65" i="1"/>
  <c r="T65" i="1"/>
  <c r="S65" i="1"/>
  <c r="M65" i="1"/>
  <c r="L65" i="1"/>
  <c r="K65" i="1"/>
  <c r="J65" i="1"/>
  <c r="I65" i="1"/>
  <c r="H65" i="1"/>
  <c r="X64" i="1"/>
  <c r="W64" i="1"/>
  <c r="V64" i="1"/>
  <c r="U64" i="1"/>
  <c r="T64" i="1"/>
  <c r="S64" i="1"/>
  <c r="M64" i="1"/>
  <c r="L64" i="1"/>
  <c r="K64" i="1"/>
  <c r="J64" i="1"/>
  <c r="I64" i="1"/>
  <c r="H64" i="1"/>
  <c r="X63" i="1"/>
  <c r="W63" i="1"/>
  <c r="V63" i="1"/>
  <c r="U63" i="1"/>
  <c r="T63" i="1"/>
  <c r="S63" i="1"/>
  <c r="M63" i="1"/>
  <c r="L63" i="1"/>
  <c r="K63" i="1"/>
  <c r="J63" i="1"/>
  <c r="I63" i="1"/>
  <c r="H63" i="1"/>
  <c r="X62" i="1"/>
  <c r="W62" i="1"/>
  <c r="V62" i="1"/>
  <c r="U62" i="1"/>
  <c r="T62" i="1"/>
  <c r="S62" i="1"/>
  <c r="M62" i="1"/>
  <c r="L62" i="1"/>
  <c r="K62" i="1"/>
  <c r="J62" i="1"/>
  <c r="I62" i="1"/>
  <c r="H62" i="1"/>
  <c r="X61" i="1"/>
  <c r="W61" i="1"/>
  <c r="V61" i="1"/>
  <c r="U61" i="1"/>
  <c r="T61" i="1"/>
  <c r="S61" i="1"/>
  <c r="M61" i="1"/>
  <c r="L61" i="1"/>
  <c r="K61" i="1"/>
  <c r="J61" i="1"/>
  <c r="I61" i="1"/>
  <c r="H61" i="1"/>
  <c r="X60" i="1"/>
  <c r="W60" i="1"/>
  <c r="V60" i="1"/>
  <c r="U60" i="1"/>
  <c r="T60" i="1"/>
  <c r="S60" i="1"/>
  <c r="M60" i="1"/>
  <c r="L60" i="1"/>
  <c r="K60" i="1"/>
  <c r="J60" i="1"/>
  <c r="I60" i="1"/>
  <c r="H60" i="1"/>
  <c r="X59" i="1"/>
  <c r="W59" i="1"/>
  <c r="V59" i="1"/>
  <c r="U59" i="1"/>
  <c r="T59" i="1"/>
  <c r="S59" i="1"/>
  <c r="M59" i="1"/>
  <c r="L59" i="1"/>
  <c r="K59" i="1"/>
  <c r="J59" i="1"/>
  <c r="I59" i="1"/>
  <c r="H59" i="1"/>
  <c r="X58" i="1"/>
  <c r="W58" i="1"/>
  <c r="V58" i="1"/>
  <c r="U58" i="1"/>
  <c r="T58" i="1"/>
  <c r="S58" i="1"/>
  <c r="M58" i="1"/>
  <c r="L58" i="1"/>
  <c r="K58" i="1"/>
  <c r="J58" i="1"/>
  <c r="I58" i="1"/>
  <c r="H58" i="1"/>
  <c r="X57" i="1"/>
  <c r="W57" i="1"/>
  <c r="V57" i="1"/>
  <c r="U57" i="1"/>
  <c r="T57" i="1"/>
  <c r="S57" i="1"/>
  <c r="M57" i="1"/>
  <c r="L57" i="1"/>
  <c r="K57" i="1"/>
  <c r="J57" i="1"/>
  <c r="I57" i="1"/>
  <c r="H57" i="1"/>
  <c r="X56" i="1"/>
  <c r="W56" i="1"/>
  <c r="V56" i="1"/>
  <c r="U56" i="1"/>
  <c r="T56" i="1"/>
  <c r="S56" i="1"/>
  <c r="M56" i="1"/>
  <c r="L56" i="1"/>
  <c r="K56" i="1"/>
  <c r="J56" i="1"/>
  <c r="I56" i="1"/>
  <c r="H56" i="1"/>
  <c r="X55" i="1"/>
  <c r="W55" i="1"/>
  <c r="V55" i="1"/>
  <c r="U55" i="1"/>
  <c r="T55" i="1"/>
  <c r="S55" i="1"/>
  <c r="M55" i="1"/>
  <c r="L55" i="1"/>
  <c r="K55" i="1"/>
  <c r="J55" i="1"/>
  <c r="I55" i="1"/>
  <c r="H55" i="1"/>
  <c r="X54" i="1"/>
  <c r="W54" i="1"/>
  <c r="V54" i="1"/>
  <c r="U54" i="1"/>
  <c r="T54" i="1"/>
  <c r="S54" i="1"/>
  <c r="M54" i="1"/>
  <c r="L54" i="1"/>
  <c r="K54" i="1"/>
  <c r="J54" i="1"/>
  <c r="I54" i="1"/>
  <c r="H54" i="1"/>
  <c r="X53" i="1"/>
  <c r="W53" i="1"/>
  <c r="V53" i="1"/>
  <c r="U53" i="1"/>
  <c r="T53" i="1"/>
  <c r="S53" i="1"/>
  <c r="M53" i="1"/>
  <c r="L53" i="1"/>
  <c r="K53" i="1"/>
  <c r="J53" i="1"/>
  <c r="I53" i="1"/>
  <c r="H53" i="1"/>
  <c r="X52" i="1"/>
  <c r="W52" i="1"/>
  <c r="V52" i="1"/>
  <c r="U52" i="1"/>
  <c r="T52" i="1"/>
  <c r="S52" i="1"/>
  <c r="M52" i="1"/>
  <c r="L52" i="1"/>
  <c r="K52" i="1"/>
  <c r="J52" i="1"/>
  <c r="I52" i="1"/>
  <c r="H52" i="1"/>
  <c r="X51" i="1"/>
  <c r="W51" i="1"/>
  <c r="V51" i="1"/>
  <c r="U51" i="1"/>
  <c r="T51" i="1"/>
  <c r="S51" i="1"/>
  <c r="M51" i="1"/>
  <c r="L51" i="1"/>
  <c r="K51" i="1"/>
  <c r="J51" i="1"/>
  <c r="I51" i="1"/>
  <c r="H51" i="1"/>
  <c r="X50" i="1"/>
  <c r="W50" i="1"/>
  <c r="V50" i="1"/>
  <c r="U50" i="1"/>
  <c r="T50" i="1"/>
  <c r="S50" i="1"/>
  <c r="M50" i="1"/>
  <c r="L50" i="1"/>
  <c r="K50" i="1"/>
  <c r="J50" i="1"/>
  <c r="I50" i="1"/>
  <c r="H50" i="1"/>
  <c r="X49" i="1"/>
  <c r="W49" i="1"/>
  <c r="V49" i="1"/>
  <c r="U49" i="1"/>
  <c r="T49" i="1"/>
  <c r="S49" i="1"/>
  <c r="M49" i="1"/>
  <c r="L49" i="1"/>
  <c r="K49" i="1"/>
  <c r="J49" i="1"/>
  <c r="I49" i="1"/>
  <c r="H49" i="1"/>
  <c r="X48" i="1"/>
  <c r="W48" i="1"/>
  <c r="V48" i="1"/>
  <c r="U48" i="1"/>
  <c r="T48" i="1"/>
  <c r="S48" i="1"/>
  <c r="M48" i="1"/>
  <c r="L48" i="1"/>
  <c r="K48" i="1"/>
  <c r="J48" i="1"/>
  <c r="I48" i="1"/>
  <c r="H48" i="1"/>
  <c r="X47" i="1"/>
  <c r="W47" i="1"/>
  <c r="V47" i="1"/>
  <c r="U47" i="1"/>
  <c r="T47" i="1"/>
  <c r="S47" i="1"/>
  <c r="M47" i="1"/>
  <c r="L47" i="1"/>
  <c r="K47" i="1"/>
  <c r="J47" i="1"/>
  <c r="I47" i="1"/>
  <c r="H47" i="1"/>
  <c r="X46" i="1"/>
  <c r="W46" i="1"/>
  <c r="V46" i="1"/>
  <c r="U46" i="1"/>
  <c r="T46" i="1"/>
  <c r="S46" i="1"/>
  <c r="M46" i="1"/>
  <c r="L46" i="1"/>
  <c r="K46" i="1"/>
  <c r="J46" i="1"/>
  <c r="I46" i="1"/>
  <c r="H46" i="1"/>
  <c r="X45" i="1"/>
  <c r="W45" i="1"/>
  <c r="V45" i="1"/>
  <c r="U45" i="1"/>
  <c r="T45" i="1"/>
  <c r="S45" i="1"/>
  <c r="M45" i="1"/>
  <c r="L45" i="1"/>
  <c r="K45" i="1"/>
  <c r="J45" i="1"/>
  <c r="I45" i="1"/>
  <c r="H45" i="1"/>
  <c r="X44" i="1"/>
  <c r="W44" i="1"/>
  <c r="V44" i="1"/>
  <c r="U44" i="1"/>
  <c r="T44" i="1"/>
  <c r="S44" i="1"/>
  <c r="M44" i="1"/>
  <c r="L44" i="1"/>
  <c r="K44" i="1"/>
  <c r="J44" i="1"/>
  <c r="I44" i="1"/>
  <c r="H44" i="1"/>
  <c r="X43" i="1"/>
  <c r="W43" i="1"/>
  <c r="V43" i="1"/>
  <c r="U43" i="1"/>
  <c r="T43" i="1"/>
  <c r="S43" i="1"/>
  <c r="M43" i="1"/>
  <c r="L43" i="1"/>
  <c r="K43" i="1"/>
  <c r="J43" i="1"/>
  <c r="I43" i="1"/>
  <c r="H43" i="1"/>
  <c r="X42" i="1"/>
  <c r="W42" i="1"/>
  <c r="V42" i="1"/>
  <c r="U42" i="1"/>
  <c r="T42" i="1"/>
  <c r="S42" i="1"/>
  <c r="M42" i="1"/>
  <c r="L42" i="1"/>
  <c r="K42" i="1"/>
  <c r="J42" i="1"/>
  <c r="I42" i="1"/>
  <c r="H42" i="1"/>
  <c r="X41" i="1"/>
  <c r="W41" i="1"/>
  <c r="V41" i="1"/>
  <c r="U41" i="1"/>
  <c r="T41" i="1"/>
  <c r="S41" i="1"/>
  <c r="M41" i="1"/>
  <c r="L41" i="1"/>
  <c r="K41" i="1"/>
  <c r="J41" i="1"/>
  <c r="I41" i="1"/>
  <c r="H41" i="1"/>
  <c r="X40" i="1"/>
  <c r="W40" i="1"/>
  <c r="V40" i="1"/>
  <c r="U40" i="1"/>
  <c r="T40" i="1"/>
  <c r="S40" i="1"/>
  <c r="M40" i="1"/>
  <c r="L40" i="1"/>
  <c r="K40" i="1"/>
  <c r="J40" i="1"/>
  <c r="I40" i="1"/>
  <c r="H40" i="1"/>
  <c r="X39" i="1"/>
  <c r="W39" i="1"/>
  <c r="V39" i="1"/>
  <c r="U39" i="1"/>
  <c r="T39" i="1"/>
  <c r="S39" i="1"/>
  <c r="M39" i="1"/>
  <c r="L39" i="1"/>
  <c r="K39" i="1"/>
  <c r="J39" i="1"/>
  <c r="I39" i="1"/>
  <c r="H39" i="1"/>
  <c r="X38" i="1"/>
  <c r="W38" i="1"/>
  <c r="V38" i="1"/>
  <c r="U38" i="1"/>
  <c r="T38" i="1"/>
  <c r="S38" i="1"/>
  <c r="M38" i="1"/>
  <c r="L38" i="1"/>
  <c r="K38" i="1"/>
  <c r="J38" i="1"/>
  <c r="I38" i="1"/>
  <c r="H38" i="1"/>
  <c r="X37" i="1"/>
  <c r="W37" i="1"/>
  <c r="V37" i="1"/>
  <c r="U37" i="1"/>
  <c r="T37" i="1"/>
  <c r="S37" i="1"/>
  <c r="M37" i="1"/>
  <c r="L37" i="1"/>
  <c r="K37" i="1"/>
  <c r="J37" i="1"/>
  <c r="I37" i="1"/>
  <c r="H37" i="1"/>
  <c r="X36" i="1"/>
  <c r="W36" i="1"/>
  <c r="V36" i="1"/>
  <c r="U36" i="1"/>
  <c r="T36" i="1"/>
  <c r="S36" i="1"/>
  <c r="M36" i="1"/>
  <c r="L36" i="1"/>
  <c r="K36" i="1"/>
  <c r="J36" i="1"/>
  <c r="I36" i="1"/>
  <c r="H36" i="1"/>
  <c r="X35" i="1"/>
  <c r="W35" i="1"/>
  <c r="V35" i="1"/>
  <c r="U35" i="1"/>
  <c r="T35" i="1"/>
  <c r="S35" i="1"/>
  <c r="M35" i="1"/>
  <c r="L35" i="1"/>
  <c r="K35" i="1"/>
  <c r="J35" i="1"/>
  <c r="I35" i="1"/>
  <c r="H35" i="1"/>
  <c r="X34" i="1"/>
  <c r="W34" i="1"/>
  <c r="V34" i="1"/>
  <c r="U34" i="1"/>
  <c r="T34" i="1"/>
  <c r="S34" i="1"/>
  <c r="M34" i="1"/>
  <c r="L34" i="1"/>
  <c r="K34" i="1"/>
  <c r="J34" i="1"/>
  <c r="I34" i="1"/>
  <c r="H34" i="1"/>
  <c r="X33" i="1"/>
  <c r="W33" i="1"/>
  <c r="V33" i="1"/>
  <c r="U33" i="1"/>
  <c r="T33" i="1"/>
  <c r="S33" i="1"/>
  <c r="M33" i="1"/>
  <c r="L33" i="1"/>
  <c r="K33" i="1"/>
  <c r="J33" i="1"/>
  <c r="I33" i="1"/>
  <c r="H33" i="1"/>
  <c r="X32" i="1"/>
  <c r="W32" i="1"/>
  <c r="V32" i="1"/>
  <c r="U32" i="1"/>
  <c r="T32" i="1"/>
  <c r="S32" i="1"/>
  <c r="M32" i="1"/>
  <c r="L32" i="1"/>
  <c r="K32" i="1"/>
  <c r="J32" i="1"/>
  <c r="I32" i="1"/>
  <c r="H32" i="1"/>
  <c r="X31" i="1"/>
  <c r="W31" i="1"/>
  <c r="V31" i="1"/>
  <c r="U31" i="1"/>
  <c r="T31" i="1"/>
  <c r="S31" i="1"/>
  <c r="M31" i="1"/>
  <c r="L31" i="1"/>
  <c r="K31" i="1"/>
  <c r="J31" i="1"/>
  <c r="I31" i="1"/>
  <c r="H31" i="1"/>
  <c r="X30" i="1"/>
  <c r="W30" i="1"/>
  <c r="V30" i="1"/>
  <c r="U30" i="1"/>
  <c r="T30" i="1"/>
  <c r="S30" i="1"/>
  <c r="M30" i="1"/>
  <c r="L30" i="1"/>
  <c r="K30" i="1"/>
  <c r="J30" i="1"/>
  <c r="I30" i="1"/>
  <c r="H30" i="1"/>
  <c r="X29" i="1"/>
  <c r="W29" i="1"/>
  <c r="V29" i="1"/>
  <c r="U29" i="1"/>
  <c r="T29" i="1"/>
  <c r="S29" i="1"/>
  <c r="M29" i="1"/>
  <c r="L29" i="1"/>
  <c r="K29" i="1"/>
  <c r="J29" i="1"/>
  <c r="I29" i="1"/>
  <c r="H29" i="1"/>
  <c r="X28" i="1"/>
  <c r="W28" i="1"/>
  <c r="V28" i="1"/>
  <c r="U28" i="1"/>
  <c r="T28" i="1"/>
  <c r="S28" i="1"/>
  <c r="M28" i="1"/>
  <c r="L28" i="1"/>
  <c r="K28" i="1"/>
  <c r="J28" i="1"/>
  <c r="I28" i="1"/>
  <c r="H28" i="1"/>
  <c r="X27" i="1"/>
  <c r="W27" i="1"/>
  <c r="V27" i="1"/>
  <c r="U27" i="1"/>
  <c r="T27" i="1"/>
  <c r="S27" i="1"/>
  <c r="M27" i="1"/>
  <c r="L27" i="1"/>
  <c r="K27" i="1"/>
  <c r="J27" i="1"/>
  <c r="I27" i="1"/>
  <c r="H27" i="1"/>
  <c r="X26" i="1"/>
  <c r="W26" i="1"/>
  <c r="V26" i="1"/>
  <c r="U26" i="1"/>
  <c r="T26" i="1"/>
  <c r="S26" i="1"/>
  <c r="M26" i="1"/>
  <c r="L26" i="1"/>
  <c r="K26" i="1"/>
  <c r="J26" i="1"/>
  <c r="I26" i="1"/>
  <c r="H26" i="1"/>
  <c r="X25" i="1"/>
  <c r="W25" i="1"/>
  <c r="V25" i="1"/>
  <c r="U25" i="1"/>
  <c r="T25" i="1"/>
  <c r="S25" i="1"/>
  <c r="M25" i="1"/>
  <c r="L25" i="1"/>
  <c r="K25" i="1"/>
  <c r="J25" i="1"/>
  <c r="I25" i="1"/>
  <c r="H25" i="1"/>
  <c r="X24" i="1"/>
  <c r="W24" i="1"/>
  <c r="V24" i="1"/>
  <c r="U24" i="1"/>
  <c r="T24" i="1"/>
  <c r="S24" i="1"/>
  <c r="M24" i="1"/>
  <c r="L24" i="1"/>
  <c r="K24" i="1"/>
  <c r="J24" i="1"/>
  <c r="I24" i="1"/>
  <c r="H24" i="1"/>
  <c r="X23" i="1"/>
  <c r="W23" i="1"/>
  <c r="V23" i="1"/>
  <c r="U23" i="1"/>
  <c r="T23" i="1"/>
  <c r="S23" i="1"/>
  <c r="M23" i="1"/>
  <c r="L23" i="1"/>
  <c r="K23" i="1"/>
  <c r="J23" i="1"/>
  <c r="I23" i="1"/>
  <c r="H23" i="1"/>
  <c r="X22" i="1"/>
  <c r="W22" i="1"/>
  <c r="V22" i="1"/>
  <c r="U22" i="1"/>
  <c r="T22" i="1"/>
  <c r="S22" i="1"/>
  <c r="M22" i="1"/>
  <c r="L22" i="1"/>
  <c r="K22" i="1"/>
  <c r="J22" i="1"/>
  <c r="I22" i="1"/>
  <c r="H22" i="1"/>
  <c r="X21" i="1"/>
  <c r="W21" i="1"/>
  <c r="V21" i="1"/>
  <c r="U21" i="1"/>
  <c r="T21" i="1"/>
  <c r="S21" i="1"/>
  <c r="M21" i="1"/>
  <c r="L21" i="1"/>
  <c r="K21" i="1"/>
  <c r="J21" i="1"/>
  <c r="I21" i="1"/>
  <c r="H21" i="1"/>
  <c r="X20" i="1"/>
  <c r="W20" i="1"/>
  <c r="V20" i="1"/>
  <c r="U20" i="1"/>
  <c r="T20" i="1"/>
  <c r="S20" i="1"/>
  <c r="M20" i="1"/>
  <c r="L20" i="1"/>
  <c r="K20" i="1"/>
  <c r="J20" i="1"/>
  <c r="I20" i="1"/>
  <c r="H20" i="1"/>
  <c r="X19" i="1"/>
  <c r="W19" i="1"/>
  <c r="V19" i="1"/>
  <c r="U19" i="1"/>
  <c r="T19" i="1"/>
  <c r="S19" i="1"/>
  <c r="M19" i="1"/>
  <c r="L19" i="1"/>
  <c r="K19" i="1"/>
  <c r="J19" i="1"/>
  <c r="I19" i="1"/>
  <c r="H19" i="1"/>
  <c r="X18" i="1"/>
  <c r="W18" i="1"/>
  <c r="V18" i="1"/>
  <c r="U18" i="1"/>
  <c r="T18" i="1"/>
  <c r="S18" i="1"/>
  <c r="M18" i="1"/>
  <c r="L18" i="1"/>
  <c r="K18" i="1"/>
  <c r="J18" i="1"/>
  <c r="I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N106" i="1" l="1"/>
  <c r="Y101" i="1"/>
  <c r="Y199" i="1"/>
  <c r="N102" i="1"/>
  <c r="O106" i="1"/>
  <c r="Z142" i="1"/>
  <c r="N28" i="1"/>
  <c r="AA123" i="1"/>
  <c r="AA129" i="1"/>
  <c r="O204" i="1"/>
  <c r="O101" i="1"/>
  <c r="AA32" i="1"/>
  <c r="Y237" i="1"/>
  <c r="N105" i="1"/>
  <c r="AA11" i="1"/>
  <c r="Y32" i="1"/>
  <c r="O212" i="1"/>
  <c r="O221" i="1"/>
  <c r="N68" i="1"/>
  <c r="Z101" i="1"/>
  <c r="AA134" i="1"/>
  <c r="Z223" i="1"/>
  <c r="O120" i="1"/>
  <c r="O162" i="1"/>
  <c r="O116" i="1"/>
  <c r="P95" i="1"/>
  <c r="N91" i="1"/>
  <c r="P42" i="1"/>
  <c r="P44" i="1"/>
  <c r="P52" i="1"/>
  <c r="P66" i="1"/>
  <c r="P80" i="1"/>
  <c r="P86" i="1"/>
  <c r="P88" i="1"/>
  <c r="AA135" i="1"/>
  <c r="P163" i="1"/>
  <c r="P181" i="1"/>
  <c r="Z199" i="1"/>
  <c r="Z87" i="1"/>
  <c r="AA99" i="1"/>
  <c r="AA102" i="1"/>
  <c r="P135" i="1"/>
  <c r="AA208" i="1"/>
  <c r="AA211" i="1"/>
  <c r="Y213" i="1"/>
  <c r="AA214" i="1"/>
  <c r="P28" i="1"/>
  <c r="AA61" i="1"/>
  <c r="O31" i="1"/>
  <c r="AA116" i="1"/>
  <c r="O137" i="1"/>
  <c r="O147" i="1"/>
  <c r="P157" i="1"/>
  <c r="Y173" i="1"/>
  <c r="Y185" i="1"/>
  <c r="AA199" i="1"/>
  <c r="AA224" i="1"/>
  <c r="AA232" i="1"/>
  <c r="N162" i="1"/>
  <c r="O28" i="1"/>
  <c r="Z81" i="1"/>
  <c r="AA221" i="1"/>
  <c r="AA14" i="1"/>
  <c r="P26" i="1"/>
  <c r="N27" i="1"/>
  <c r="N147" i="1"/>
  <c r="Y177" i="1"/>
  <c r="O172" i="1"/>
  <c r="P57" i="1"/>
  <c r="O67" i="1"/>
  <c r="O73" i="1"/>
  <c r="P93" i="1"/>
  <c r="N95" i="1"/>
  <c r="AA122" i="1"/>
  <c r="Y194" i="1"/>
  <c r="O208" i="1"/>
  <c r="AA50" i="1"/>
  <c r="Y17" i="1"/>
  <c r="Y25" i="1"/>
  <c r="Z45" i="1"/>
  <c r="Y48" i="1"/>
  <c r="AA109" i="1"/>
  <c r="P162" i="1"/>
  <c r="Y180" i="1"/>
  <c r="AA188" i="1"/>
  <c r="O224" i="1"/>
  <c r="O230" i="1"/>
  <c r="Z82" i="1"/>
  <c r="Y9" i="1"/>
  <c r="Y40" i="1"/>
  <c r="O145" i="1"/>
  <c r="Z167" i="1"/>
  <c r="O232" i="1"/>
  <c r="AA58" i="1"/>
  <c r="AA78" i="1"/>
  <c r="AA98" i="1"/>
  <c r="O19" i="1"/>
  <c r="Z40" i="1"/>
  <c r="P111" i="1"/>
  <c r="AA159" i="1"/>
  <c r="O164" i="1"/>
  <c r="N166" i="1"/>
  <c r="P168" i="1"/>
  <c r="O194" i="1"/>
  <c r="P196" i="1"/>
  <c r="Y217" i="1"/>
  <c r="N221" i="1"/>
  <c r="Y231" i="1"/>
  <c r="AA235" i="1"/>
  <c r="AA243" i="1"/>
  <c r="O43" i="1"/>
  <c r="AA144" i="1"/>
  <c r="P167" i="1"/>
  <c r="P194" i="1"/>
  <c r="Y229" i="1"/>
  <c r="Z231" i="1"/>
  <c r="N44" i="1"/>
  <c r="P61" i="1"/>
  <c r="Z89" i="1"/>
  <c r="Y127" i="1"/>
  <c r="Y143" i="1"/>
  <c r="Z153" i="1"/>
  <c r="AA193" i="1"/>
  <c r="Y225" i="1"/>
  <c r="N36" i="1"/>
  <c r="N50" i="1"/>
  <c r="P76" i="1"/>
  <c r="O85" i="1"/>
  <c r="N86" i="1"/>
  <c r="AA124" i="1"/>
  <c r="AA126" i="1"/>
  <c r="P174" i="1"/>
  <c r="AA185" i="1"/>
  <c r="AA187" i="1"/>
  <c r="Y221" i="1"/>
  <c r="O236" i="1"/>
  <c r="O244" i="1"/>
  <c r="N30" i="1"/>
  <c r="Y137" i="1"/>
  <c r="Y139" i="1"/>
  <c r="Z68" i="1"/>
  <c r="AA8" i="1"/>
  <c r="AA92" i="1"/>
  <c r="Y99" i="1"/>
  <c r="N116" i="1"/>
  <c r="O135" i="1"/>
  <c r="Z161" i="1"/>
  <c r="AA231" i="1"/>
  <c r="N18" i="1"/>
  <c r="N19" i="1"/>
  <c r="Z24" i="1"/>
  <c r="O51" i="1"/>
  <c r="P83" i="1"/>
  <c r="Z99" i="1"/>
  <c r="AA112" i="1"/>
  <c r="Z123" i="1"/>
  <c r="Z131" i="1"/>
  <c r="O228" i="1"/>
  <c r="AA240" i="1"/>
  <c r="AB245" i="1"/>
  <c r="AC245" i="1" s="1"/>
  <c r="Q245" i="1"/>
  <c r="R245" i="1" s="1"/>
  <c r="O20" i="1"/>
  <c r="P20" i="1"/>
  <c r="N20" i="1"/>
  <c r="P159" i="1"/>
  <c r="N159" i="1"/>
  <c r="P29" i="1"/>
  <c r="P53" i="1"/>
  <c r="AA56" i="1"/>
  <c r="Y56" i="1"/>
  <c r="P117" i="1"/>
  <c r="O117" i="1"/>
  <c r="AA142" i="1"/>
  <c r="Y142" i="1"/>
  <c r="AA21" i="1"/>
  <c r="N26" i="1"/>
  <c r="N38" i="1"/>
  <c r="O39" i="1"/>
  <c r="O52" i="1"/>
  <c r="N52" i="1"/>
  <c r="Y64" i="1"/>
  <c r="Y66" i="1"/>
  <c r="Z76" i="1"/>
  <c r="N99" i="1"/>
  <c r="N124" i="1"/>
  <c r="Y146" i="1"/>
  <c r="AA149" i="1"/>
  <c r="Y151" i="1"/>
  <c r="AA174" i="1"/>
  <c r="AA117" i="1"/>
  <c r="Y117" i="1"/>
  <c r="P152" i="1"/>
  <c r="O152" i="1"/>
  <c r="Y49" i="1"/>
  <c r="N51" i="1"/>
  <c r="O220" i="1"/>
  <c r="Z32" i="1"/>
  <c r="N43" i="1"/>
  <c r="N60" i="1"/>
  <c r="Z64" i="1"/>
  <c r="AA76" i="1"/>
  <c r="Y98" i="1"/>
  <c r="AA111" i="1"/>
  <c r="Z111" i="1"/>
  <c r="Y111" i="1"/>
  <c r="O134" i="1"/>
  <c r="Z135" i="1"/>
  <c r="Y135" i="1"/>
  <c r="Z169" i="1"/>
  <c r="Z171" i="1"/>
  <c r="Z177" i="1"/>
  <c r="Y187" i="1"/>
  <c r="P59" i="1"/>
  <c r="O59" i="1"/>
  <c r="N59" i="1"/>
  <c r="N118" i="1"/>
  <c r="O118" i="1"/>
  <c r="P35" i="1"/>
  <c r="N35" i="1"/>
  <c r="Y157" i="1"/>
  <c r="O197" i="1"/>
  <c r="AA45" i="1"/>
  <c r="P68" i="1"/>
  <c r="O78" i="1"/>
  <c r="P78" i="1"/>
  <c r="Z127" i="1"/>
  <c r="Y239" i="1"/>
  <c r="Z239" i="1"/>
  <c r="O27" i="1"/>
  <c r="P34" i="1"/>
  <c r="Y44" i="1"/>
  <c r="Z11" i="1"/>
  <c r="Z13" i="1"/>
  <c r="Y15" i="1"/>
  <c r="AA18" i="1"/>
  <c r="P36" i="1"/>
  <c r="Z37" i="1"/>
  <c r="AA42" i="1"/>
  <c r="N46" i="1"/>
  <c r="O47" i="1"/>
  <c r="P60" i="1"/>
  <c r="AA69" i="1"/>
  <c r="O74" i="1"/>
  <c r="Y74" i="1"/>
  <c r="Z74" i="1"/>
  <c r="AA84" i="1"/>
  <c r="Z107" i="1"/>
  <c r="AA118" i="1"/>
  <c r="Z173" i="1"/>
  <c r="AA181" i="1"/>
  <c r="Y181" i="1"/>
  <c r="AA183" i="1"/>
  <c r="Y183" i="1"/>
  <c r="Y196" i="1"/>
  <c r="Z207" i="1"/>
  <c r="AA219" i="1"/>
  <c r="N205" i="1"/>
  <c r="O205" i="1"/>
  <c r="N154" i="1"/>
  <c r="Y20" i="1"/>
  <c r="AA10" i="1"/>
  <c r="Y14" i="1"/>
  <c r="Y18" i="1"/>
  <c r="P21" i="1"/>
  <c r="AA24" i="1"/>
  <c r="Y24" i="1"/>
  <c r="O35" i="1"/>
  <c r="Y42" i="1"/>
  <c r="Y83" i="1"/>
  <c r="P94" i="1"/>
  <c r="N103" i="1"/>
  <c r="O113" i="1"/>
  <c r="Z117" i="1"/>
  <c r="Z122" i="1"/>
  <c r="Y122" i="1"/>
  <c r="AA143" i="1"/>
  <c r="AA151" i="1"/>
  <c r="O159" i="1"/>
  <c r="AA171" i="1"/>
  <c r="P180" i="1"/>
  <c r="P67" i="1"/>
  <c r="P77" i="1"/>
  <c r="O90" i="1"/>
  <c r="P102" i="1"/>
  <c r="AA103" i="1"/>
  <c r="N120" i="1"/>
  <c r="O138" i="1"/>
  <c r="Y150" i="1"/>
  <c r="P154" i="1"/>
  <c r="O185" i="1"/>
  <c r="O225" i="1"/>
  <c r="Y7" i="1"/>
  <c r="Y11" i="1"/>
  <c r="Z21" i="1"/>
  <c r="AA26" i="1"/>
  <c r="AA29" i="1"/>
  <c r="P41" i="1"/>
  <c r="P43" i="1"/>
  <c r="Y50" i="1"/>
  <c r="Y52" i="1"/>
  <c r="Y57" i="1"/>
  <c r="N58" i="1"/>
  <c r="O60" i="1"/>
  <c r="AA64" i="1"/>
  <c r="P69" i="1"/>
  <c r="AA83" i="1"/>
  <c r="N88" i="1"/>
  <c r="Y103" i="1"/>
  <c r="O104" i="1"/>
  <c r="Z105" i="1"/>
  <c r="AA132" i="1"/>
  <c r="O136" i="1"/>
  <c r="AA139" i="1"/>
  <c r="AA160" i="1"/>
  <c r="Y162" i="1"/>
  <c r="P172" i="1"/>
  <c r="Z174" i="1"/>
  <c r="Z175" i="1"/>
  <c r="Y201" i="1"/>
  <c r="P203" i="1"/>
  <c r="AA205" i="1"/>
  <c r="AA216" i="1"/>
  <c r="AA53" i="1"/>
  <c r="Z69" i="1"/>
  <c r="Z72" i="1"/>
  <c r="N75" i="1"/>
  <c r="P84" i="1"/>
  <c r="AA91" i="1"/>
  <c r="Y94" i="1"/>
  <c r="AA119" i="1"/>
  <c r="P125" i="1"/>
  <c r="P148" i="1"/>
  <c r="N158" i="1"/>
  <c r="AA166" i="1"/>
  <c r="Z183" i="1"/>
  <c r="AA192" i="1"/>
  <c r="Z12" i="1"/>
  <c r="P19" i="1"/>
  <c r="Y26" i="1"/>
  <c r="Y28" i="1"/>
  <c r="Y33" i="1"/>
  <c r="N34" i="1"/>
  <c r="O36" i="1"/>
  <c r="P37" i="1"/>
  <c r="AA40" i="1"/>
  <c r="Z48" i="1"/>
  <c r="P50" i="1"/>
  <c r="N54" i="1"/>
  <c r="O55" i="1"/>
  <c r="Z61" i="1"/>
  <c r="AA66" i="1"/>
  <c r="N79" i="1"/>
  <c r="N81" i="1"/>
  <c r="Y81" i="1"/>
  <c r="O83" i="1"/>
  <c r="N84" i="1"/>
  <c r="O86" i="1"/>
  <c r="O93" i="1"/>
  <c r="Z97" i="1"/>
  <c r="N115" i="1"/>
  <c r="Y123" i="1"/>
  <c r="AA131" i="1"/>
  <c r="Y141" i="1"/>
  <c r="Z143" i="1"/>
  <c r="P150" i="1"/>
  <c r="O181" i="1"/>
  <c r="Z189" i="1"/>
  <c r="AA196" i="1"/>
  <c r="Y207" i="1"/>
  <c r="N213" i="1"/>
  <c r="O216" i="1"/>
  <c r="AA229" i="1"/>
  <c r="Y233" i="1"/>
  <c r="P235" i="1"/>
  <c r="AA237" i="1"/>
  <c r="AA230" i="1"/>
  <c r="N70" i="1"/>
  <c r="Z103" i="1"/>
  <c r="P129" i="1"/>
  <c r="Y131" i="1"/>
  <c r="N149" i="1"/>
  <c r="P164" i="1"/>
  <c r="P18" i="1"/>
  <c r="N22" i="1"/>
  <c r="O23" i="1"/>
  <c r="Z29" i="1"/>
  <c r="AA34" i="1"/>
  <c r="AA37" i="1"/>
  <c r="P49" i="1"/>
  <c r="P51" i="1"/>
  <c r="Y58" i="1"/>
  <c r="Y60" i="1"/>
  <c r="Y65" i="1"/>
  <c r="N66" i="1"/>
  <c r="N67" i="1"/>
  <c r="P71" i="1"/>
  <c r="Z71" i="1"/>
  <c r="P75" i="1"/>
  <c r="AA75" i="1"/>
  <c r="P82" i="1"/>
  <c r="O84" i="1"/>
  <c r="AA90" i="1"/>
  <c r="Y91" i="1"/>
  <c r="Z94" i="1"/>
  <c r="P101" i="1"/>
  <c r="P104" i="1"/>
  <c r="P106" i="1"/>
  <c r="N111" i="1"/>
  <c r="N135" i="1"/>
  <c r="AA136" i="1"/>
  <c r="P140" i="1"/>
  <c r="P166" i="1"/>
  <c r="Y166" i="1"/>
  <c r="Z187" i="1"/>
  <c r="Y188" i="1"/>
  <c r="Z53" i="1"/>
  <c r="P89" i="1"/>
  <c r="O108" i="1"/>
  <c r="P113" i="1"/>
  <c r="N117" i="1"/>
  <c r="P137" i="1"/>
  <c r="P146" i="1"/>
  <c r="AA13" i="1"/>
  <c r="AA16" i="1"/>
  <c r="P25" i="1"/>
  <c r="P27" i="1"/>
  <c r="Y34" i="1"/>
  <c r="Z36" i="1"/>
  <c r="Y41" i="1"/>
  <c r="N42" i="1"/>
  <c r="O44" i="1"/>
  <c r="P45" i="1"/>
  <c r="AA48" i="1"/>
  <c r="Z56" i="1"/>
  <c r="P58" i="1"/>
  <c r="N62" i="1"/>
  <c r="O63" i="1"/>
  <c r="O68" i="1"/>
  <c r="AA74" i="1"/>
  <c r="O76" i="1"/>
  <c r="Z77" i="1"/>
  <c r="Y79" i="1"/>
  <c r="N80" i="1"/>
  <c r="Z86" i="1"/>
  <c r="Z88" i="1"/>
  <c r="Z91" i="1"/>
  <c r="AA94" i="1"/>
  <c r="AA95" i="1"/>
  <c r="P96" i="1"/>
  <c r="O112" i="1"/>
  <c r="AA115" i="1"/>
  <c r="Y118" i="1"/>
  <c r="AA120" i="1"/>
  <c r="O121" i="1"/>
  <c r="Z126" i="1"/>
  <c r="AA127" i="1"/>
  <c r="P147" i="1"/>
  <c r="Z151" i="1"/>
  <c r="Y160" i="1"/>
  <c r="Y174" i="1"/>
  <c r="AA177" i="1"/>
  <c r="AA180" i="1"/>
  <c r="O186" i="1"/>
  <c r="O192" i="1"/>
  <c r="Y197" i="1"/>
  <c r="P199" i="1"/>
  <c r="Y205" i="1"/>
  <c r="P211" i="1"/>
  <c r="AA213" i="1"/>
  <c r="O214" i="1"/>
  <c r="O240" i="1"/>
  <c r="O33" i="1"/>
  <c r="N33" i="1"/>
  <c r="Z63" i="1"/>
  <c r="Y63" i="1"/>
  <c r="O65" i="1"/>
  <c r="N65" i="1"/>
  <c r="Z9" i="1"/>
  <c r="AA12" i="1"/>
  <c r="Z17" i="1"/>
  <c r="Y22" i="1"/>
  <c r="P23" i="1"/>
  <c r="O24" i="1"/>
  <c r="Z25" i="1"/>
  <c r="Y30" i="1"/>
  <c r="P31" i="1"/>
  <c r="O32" i="1"/>
  <c r="P33" i="1"/>
  <c r="Z33" i="1"/>
  <c r="Y38" i="1"/>
  <c r="P39" i="1"/>
  <c r="O40" i="1"/>
  <c r="Z41" i="1"/>
  <c r="Y46" i="1"/>
  <c r="P47" i="1"/>
  <c r="O48" i="1"/>
  <c r="Z49" i="1"/>
  <c r="Y54" i="1"/>
  <c r="P55" i="1"/>
  <c r="O56" i="1"/>
  <c r="Z57" i="1"/>
  <c r="Y62" i="1"/>
  <c r="P63" i="1"/>
  <c r="O64" i="1"/>
  <c r="P65" i="1"/>
  <c r="Z65" i="1"/>
  <c r="Y70" i="1"/>
  <c r="AA71" i="1"/>
  <c r="O72" i="1"/>
  <c r="N72" i="1"/>
  <c r="P73" i="1"/>
  <c r="P74" i="1"/>
  <c r="N78" i="1"/>
  <c r="P79" i="1"/>
  <c r="Z79" i="1"/>
  <c r="P81" i="1"/>
  <c r="Y82" i="1"/>
  <c r="Z93" i="1"/>
  <c r="Y93" i="1"/>
  <c r="Y96" i="1"/>
  <c r="AA96" i="1"/>
  <c r="O97" i="1"/>
  <c r="N97" i="1"/>
  <c r="O98" i="1"/>
  <c r="N98" i="1"/>
  <c r="Y110" i="1"/>
  <c r="AA110" i="1"/>
  <c r="Z110" i="1"/>
  <c r="Y114" i="1"/>
  <c r="Z114" i="1"/>
  <c r="O169" i="1"/>
  <c r="N169" i="1"/>
  <c r="AA9" i="1"/>
  <c r="Y12" i="1"/>
  <c r="Z14" i="1"/>
  <c r="AA17" i="1"/>
  <c r="Z18" i="1"/>
  <c r="AA23" i="1"/>
  <c r="AA25" i="1"/>
  <c r="Z26" i="1"/>
  <c r="AA31" i="1"/>
  <c r="AA33" i="1"/>
  <c r="Z34" i="1"/>
  <c r="AA39" i="1"/>
  <c r="AA41" i="1"/>
  <c r="Z42" i="1"/>
  <c r="AA47" i="1"/>
  <c r="AA49" i="1"/>
  <c r="Z50" i="1"/>
  <c r="AA55" i="1"/>
  <c r="AA57" i="1"/>
  <c r="Z58" i="1"/>
  <c r="AA63" i="1"/>
  <c r="AA65" i="1"/>
  <c r="Z66" i="1"/>
  <c r="N74" i="1"/>
  <c r="Z75" i="1"/>
  <c r="Y75" i="1"/>
  <c r="N76" i="1"/>
  <c r="AA77" i="1"/>
  <c r="AA79" i="1"/>
  <c r="O81" i="1"/>
  <c r="AA82" i="1"/>
  <c r="N83" i="1"/>
  <c r="O96" i="1"/>
  <c r="N96" i="1"/>
  <c r="P103" i="1"/>
  <c r="N104" i="1"/>
  <c r="P105" i="1"/>
  <c r="AA105" i="1"/>
  <c r="AA106" i="1"/>
  <c r="AA108" i="1"/>
  <c r="Z121" i="1"/>
  <c r="Y121" i="1"/>
  <c r="AA165" i="1"/>
  <c r="Z165" i="1"/>
  <c r="Z23" i="1"/>
  <c r="Y23" i="1"/>
  <c r="O25" i="1"/>
  <c r="N25" i="1"/>
  <c r="Z31" i="1"/>
  <c r="Y31" i="1"/>
  <c r="O92" i="1"/>
  <c r="N92" i="1"/>
  <c r="Z16" i="1"/>
  <c r="P155" i="1"/>
  <c r="N155" i="1"/>
  <c r="Y36" i="1"/>
  <c r="Y68" i="1"/>
  <c r="Y84" i="1"/>
  <c r="Z84" i="1"/>
  <c r="Y86" i="1"/>
  <c r="O94" i="1"/>
  <c r="N94" i="1"/>
  <c r="Y8" i="1"/>
  <c r="Z10" i="1"/>
  <c r="Y16" i="1"/>
  <c r="AA19" i="1"/>
  <c r="Z20" i="1"/>
  <c r="Z22" i="1"/>
  <c r="AA27" i="1"/>
  <c r="Z28" i="1"/>
  <c r="Z30" i="1"/>
  <c r="AA35" i="1"/>
  <c r="Z38" i="1"/>
  <c r="AA43" i="1"/>
  <c r="Z44" i="1"/>
  <c r="Z46" i="1"/>
  <c r="AA51" i="1"/>
  <c r="Z52" i="1"/>
  <c r="Z54" i="1"/>
  <c r="AA59" i="1"/>
  <c r="Z60" i="1"/>
  <c r="Z62" i="1"/>
  <c r="AA67" i="1"/>
  <c r="Z70" i="1"/>
  <c r="P85" i="1"/>
  <c r="AA85" i="1"/>
  <c r="AA87" i="1"/>
  <c r="O88" i="1"/>
  <c r="N90" i="1"/>
  <c r="Z95" i="1"/>
  <c r="O99" i="1"/>
  <c r="P99" i="1"/>
  <c r="Y100" i="1"/>
  <c r="Z100" i="1"/>
  <c r="AA100" i="1"/>
  <c r="N101" i="1"/>
  <c r="Z102" i="1"/>
  <c r="Y102" i="1"/>
  <c r="N108" i="1"/>
  <c r="P109" i="1"/>
  <c r="Z109" i="1"/>
  <c r="Y109" i="1"/>
  <c r="O126" i="1"/>
  <c r="P126" i="1"/>
  <c r="N131" i="1"/>
  <c r="O131" i="1"/>
  <c r="Z147" i="1"/>
  <c r="N222" i="1"/>
  <c r="P222" i="1"/>
  <c r="O222" i="1"/>
  <c r="O227" i="1"/>
  <c r="N227" i="1"/>
  <c r="O241" i="1"/>
  <c r="N241" i="1"/>
  <c r="O49" i="1"/>
  <c r="N49" i="1"/>
  <c r="Z55" i="1"/>
  <c r="Y55" i="1"/>
  <c r="O57" i="1"/>
  <c r="N57" i="1"/>
  <c r="N153" i="1"/>
  <c r="O153" i="1"/>
  <c r="Z8" i="1"/>
  <c r="Z78" i="1"/>
  <c r="Y78" i="1"/>
  <c r="O82" i="1"/>
  <c r="N82" i="1"/>
  <c r="Z106" i="1"/>
  <c r="Y106" i="1"/>
  <c r="N110" i="1"/>
  <c r="P110" i="1"/>
  <c r="P114" i="1"/>
  <c r="O114" i="1"/>
  <c r="Y115" i="1"/>
  <c r="Z115" i="1"/>
  <c r="Z7" i="1"/>
  <c r="Y13" i="1"/>
  <c r="Z15" i="1"/>
  <c r="Z19" i="1"/>
  <c r="Y19" i="1"/>
  <c r="AA20" i="1"/>
  <c r="O21" i="1"/>
  <c r="N21" i="1"/>
  <c r="Y21" i="1"/>
  <c r="N23" i="1"/>
  <c r="N24" i="1"/>
  <c r="Z27" i="1"/>
  <c r="Y27" i="1"/>
  <c r="AA28" i="1"/>
  <c r="O29" i="1"/>
  <c r="N29" i="1"/>
  <c r="Y29" i="1"/>
  <c r="N31" i="1"/>
  <c r="N32" i="1"/>
  <c r="Z35" i="1"/>
  <c r="Y35" i="1"/>
  <c r="AA36" i="1"/>
  <c r="O37" i="1"/>
  <c r="N37" i="1"/>
  <c r="Y37" i="1"/>
  <c r="N39" i="1"/>
  <c r="N40" i="1"/>
  <c r="Z43" i="1"/>
  <c r="Y43" i="1"/>
  <c r="AA44" i="1"/>
  <c r="O45" i="1"/>
  <c r="N45" i="1"/>
  <c r="Y45" i="1"/>
  <c r="N47" i="1"/>
  <c r="N48" i="1"/>
  <c r="Z51" i="1"/>
  <c r="Y51" i="1"/>
  <c r="AA52" i="1"/>
  <c r="O53" i="1"/>
  <c r="N53" i="1"/>
  <c r="Y53" i="1"/>
  <c r="N55" i="1"/>
  <c r="N56" i="1"/>
  <c r="Z59" i="1"/>
  <c r="Y59" i="1"/>
  <c r="AA60" i="1"/>
  <c r="O61" i="1"/>
  <c r="N61" i="1"/>
  <c r="Y61" i="1"/>
  <c r="N63" i="1"/>
  <c r="N64" i="1"/>
  <c r="Z67" i="1"/>
  <c r="Y67" i="1"/>
  <c r="AA68" i="1"/>
  <c r="O69" i="1"/>
  <c r="N69" i="1"/>
  <c r="Y69" i="1"/>
  <c r="Y71" i="1"/>
  <c r="P72" i="1"/>
  <c r="N73" i="1"/>
  <c r="AA86" i="1"/>
  <c r="Y87" i="1"/>
  <c r="O89" i="1"/>
  <c r="N89" i="1"/>
  <c r="AA89" i="1"/>
  <c r="O91" i="1"/>
  <c r="P91" i="1"/>
  <c r="N93" i="1"/>
  <c r="Z96" i="1"/>
  <c r="P97" i="1"/>
  <c r="Y97" i="1"/>
  <c r="AA107" i="1"/>
  <c r="Z130" i="1"/>
  <c r="Y130" i="1"/>
  <c r="AA130" i="1"/>
  <c r="AA133" i="1"/>
  <c r="Y133" i="1"/>
  <c r="O178" i="1"/>
  <c r="N178" i="1"/>
  <c r="P178" i="1"/>
  <c r="Z203" i="1"/>
  <c r="Y203" i="1"/>
  <c r="AA203" i="1"/>
  <c r="Z39" i="1"/>
  <c r="Y39" i="1"/>
  <c r="O41" i="1"/>
  <c r="N41" i="1"/>
  <c r="Z47" i="1"/>
  <c r="Y47" i="1"/>
  <c r="Z73" i="1"/>
  <c r="Y73" i="1"/>
  <c r="Y80" i="1"/>
  <c r="AA80" i="1"/>
  <c r="Z80" i="1"/>
  <c r="O100" i="1"/>
  <c r="N100" i="1"/>
  <c r="P133" i="1"/>
  <c r="O133" i="1"/>
  <c r="Z155" i="1"/>
  <c r="Y155" i="1"/>
  <c r="O77" i="1"/>
  <c r="N77" i="1"/>
  <c r="N85" i="1"/>
  <c r="AA104" i="1"/>
  <c r="Z104" i="1"/>
  <c r="AA7" i="1"/>
  <c r="Y10" i="1"/>
  <c r="AA15" i="1"/>
  <c r="P22" i="1"/>
  <c r="AA22" i="1"/>
  <c r="P24" i="1"/>
  <c r="P30" i="1"/>
  <c r="AA30" i="1"/>
  <c r="P32" i="1"/>
  <c r="P38" i="1"/>
  <c r="AA38" i="1"/>
  <c r="P40" i="1"/>
  <c r="P46" i="1"/>
  <c r="AA46" i="1"/>
  <c r="P48" i="1"/>
  <c r="P54" i="1"/>
  <c r="AA54" i="1"/>
  <c r="P56" i="1"/>
  <c r="P62" i="1"/>
  <c r="AA62" i="1"/>
  <c r="P64" i="1"/>
  <c r="P70" i="1"/>
  <c r="AA70" i="1"/>
  <c r="O71" i="1"/>
  <c r="N71" i="1"/>
  <c r="Y72" i="1"/>
  <c r="AA72" i="1"/>
  <c r="Y77" i="1"/>
  <c r="Z85" i="1"/>
  <c r="Y85" i="1"/>
  <c r="P87" i="1"/>
  <c r="N87" i="1"/>
  <c r="AA88" i="1"/>
  <c r="Y89" i="1"/>
  <c r="P90" i="1"/>
  <c r="Z90" i="1"/>
  <c r="Y90" i="1"/>
  <c r="P92" i="1"/>
  <c r="Z92" i="1"/>
  <c r="P98" i="1"/>
  <c r="O105" i="1"/>
  <c r="O107" i="1"/>
  <c r="P107" i="1"/>
  <c r="N107" i="1"/>
  <c r="Y107" i="1"/>
  <c r="P108" i="1"/>
  <c r="O109" i="1"/>
  <c r="Z113" i="1"/>
  <c r="Y113" i="1"/>
  <c r="Y172" i="1"/>
  <c r="Z172" i="1"/>
  <c r="AA121" i="1"/>
  <c r="P132" i="1"/>
  <c r="O132" i="1"/>
  <c r="N132" i="1"/>
  <c r="O144" i="1"/>
  <c r="N144" i="1"/>
  <c r="Z145" i="1"/>
  <c r="Y145" i="1"/>
  <c r="O161" i="1"/>
  <c r="N161" i="1"/>
  <c r="Z168" i="1"/>
  <c r="Y168" i="1"/>
  <c r="Z222" i="1"/>
  <c r="Y222" i="1"/>
  <c r="AA222" i="1"/>
  <c r="O79" i="1"/>
  <c r="Y92" i="1"/>
  <c r="Z98" i="1"/>
  <c r="O103" i="1"/>
  <c r="O110" i="1"/>
  <c r="N112" i="1"/>
  <c r="AA114" i="1"/>
  <c r="P115" i="1"/>
  <c r="Z118" i="1"/>
  <c r="N119" i="1"/>
  <c r="P120" i="1"/>
  <c r="P121" i="1"/>
  <c r="O124" i="1"/>
  <c r="Y126" i="1"/>
  <c r="P127" i="1"/>
  <c r="Y128" i="1"/>
  <c r="AA148" i="1"/>
  <c r="Z148" i="1"/>
  <c r="P176" i="1"/>
  <c r="AA178" i="1"/>
  <c r="Y178" i="1"/>
  <c r="O209" i="1"/>
  <c r="N209" i="1"/>
  <c r="AA101" i="1"/>
  <c r="AB101" i="1" s="1"/>
  <c r="AC101" i="1" s="1"/>
  <c r="Y105" i="1"/>
  <c r="Z116" i="1"/>
  <c r="Y116" i="1"/>
  <c r="O171" i="1"/>
  <c r="N171" i="1"/>
  <c r="P171" i="1"/>
  <c r="N206" i="1"/>
  <c r="P206" i="1"/>
  <c r="O206" i="1"/>
  <c r="N237" i="1"/>
  <c r="O237" i="1"/>
  <c r="P242" i="1"/>
  <c r="O242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Y76" i="1"/>
  <c r="O80" i="1"/>
  <c r="AA81" i="1"/>
  <c r="Z83" i="1"/>
  <c r="AA97" i="1"/>
  <c r="O102" i="1"/>
  <c r="Z112" i="1"/>
  <c r="Y112" i="1"/>
  <c r="N113" i="1"/>
  <c r="P118" i="1"/>
  <c r="Y119" i="1"/>
  <c r="P123" i="1"/>
  <c r="O128" i="1"/>
  <c r="N128" i="1"/>
  <c r="Z129" i="1"/>
  <c r="Y129" i="1"/>
  <c r="N136" i="1"/>
  <c r="O150" i="1"/>
  <c r="N165" i="1"/>
  <c r="O165" i="1"/>
  <c r="Z170" i="1"/>
  <c r="Y170" i="1"/>
  <c r="AA170" i="1"/>
  <c r="P116" i="1"/>
  <c r="O125" i="1"/>
  <c r="N125" i="1"/>
  <c r="O75" i="1"/>
  <c r="Y88" i="1"/>
  <c r="AA93" i="1"/>
  <c r="Y95" i="1"/>
  <c r="N109" i="1"/>
  <c r="P112" i="1"/>
  <c r="N122" i="1"/>
  <c r="P122" i="1"/>
  <c r="O122" i="1"/>
  <c r="N123" i="1"/>
  <c r="P130" i="1"/>
  <c r="O130" i="1"/>
  <c r="Z132" i="1"/>
  <c r="Y132" i="1"/>
  <c r="N133" i="1"/>
  <c r="Z134" i="1"/>
  <c r="Y134" i="1"/>
  <c r="AA163" i="1"/>
  <c r="Z163" i="1"/>
  <c r="Z125" i="1"/>
  <c r="Y125" i="1"/>
  <c r="O129" i="1"/>
  <c r="Z138" i="1"/>
  <c r="Y138" i="1"/>
  <c r="AA162" i="1"/>
  <c r="AA244" i="1"/>
  <c r="Z244" i="1"/>
  <c r="Y244" i="1"/>
  <c r="AA73" i="1"/>
  <c r="O87" i="1"/>
  <c r="P100" i="1"/>
  <c r="Y104" i="1"/>
  <c r="Z108" i="1"/>
  <c r="AA113" i="1"/>
  <c r="Z119" i="1"/>
  <c r="N121" i="1"/>
  <c r="AA155" i="1"/>
  <c r="O95" i="1"/>
  <c r="Y108" i="1"/>
  <c r="P119" i="1"/>
  <c r="AA125" i="1"/>
  <c r="N126" i="1"/>
  <c r="P131" i="1"/>
  <c r="Z140" i="1"/>
  <c r="Y140" i="1"/>
  <c r="AA140" i="1"/>
  <c r="O149" i="1"/>
  <c r="AA150" i="1"/>
  <c r="AA157" i="1"/>
  <c r="O158" i="1"/>
  <c r="O173" i="1"/>
  <c r="O201" i="1"/>
  <c r="N201" i="1"/>
  <c r="Z211" i="1"/>
  <c r="Y211" i="1"/>
  <c r="P227" i="1"/>
  <c r="Z242" i="1"/>
  <c r="AA242" i="1"/>
  <c r="Y242" i="1"/>
  <c r="Z120" i="1"/>
  <c r="Y120" i="1"/>
  <c r="N127" i="1"/>
  <c r="N142" i="1"/>
  <c r="Y152" i="1"/>
  <c r="Z156" i="1"/>
  <c r="Z160" i="1"/>
  <c r="O170" i="1"/>
  <c r="P170" i="1"/>
  <c r="N170" i="1"/>
  <c r="O177" i="1"/>
  <c r="O183" i="1"/>
  <c r="N183" i="1"/>
  <c r="P124" i="1"/>
  <c r="Z124" i="1"/>
  <c r="Y124" i="1"/>
  <c r="N129" i="1"/>
  <c r="P136" i="1"/>
  <c r="Z136" i="1"/>
  <c r="Y136" i="1"/>
  <c r="N137" i="1"/>
  <c r="O140" i="1"/>
  <c r="N140" i="1"/>
  <c r="AA141" i="1"/>
  <c r="O142" i="1"/>
  <c r="P143" i="1"/>
  <c r="O157" i="1"/>
  <c r="N157" i="1"/>
  <c r="N160" i="1"/>
  <c r="P160" i="1"/>
  <c r="O160" i="1"/>
  <c r="Y161" i="1"/>
  <c r="Y167" i="1"/>
  <c r="AA167" i="1"/>
  <c r="N168" i="1"/>
  <c r="O168" i="1"/>
  <c r="AA176" i="1"/>
  <c r="Z200" i="1"/>
  <c r="Y200" i="1"/>
  <c r="AA200" i="1"/>
  <c r="Y215" i="1"/>
  <c r="AA215" i="1"/>
  <c r="Z215" i="1"/>
  <c r="Z238" i="1"/>
  <c r="Y238" i="1"/>
  <c r="AA238" i="1"/>
  <c r="N114" i="1"/>
  <c r="P128" i="1"/>
  <c r="AA128" i="1"/>
  <c r="P134" i="1"/>
  <c r="AA138" i="1"/>
  <c r="O139" i="1"/>
  <c r="N139" i="1"/>
  <c r="N141" i="1"/>
  <c r="P141" i="1"/>
  <c r="O141" i="1"/>
  <c r="O143" i="1"/>
  <c r="N143" i="1"/>
  <c r="P144" i="1"/>
  <c r="Z144" i="1"/>
  <c r="Y144" i="1"/>
  <c r="P145" i="1"/>
  <c r="N145" i="1"/>
  <c r="Z146" i="1"/>
  <c r="AA146" i="1"/>
  <c r="AA153" i="1"/>
  <c r="P156" i="1"/>
  <c r="O156" i="1"/>
  <c r="Z158" i="1"/>
  <c r="Y158" i="1"/>
  <c r="AA158" i="1"/>
  <c r="Z159" i="1"/>
  <c r="Y159" i="1"/>
  <c r="O163" i="1"/>
  <c r="N163" i="1"/>
  <c r="Y163" i="1"/>
  <c r="Y165" i="1"/>
  <c r="O167" i="1"/>
  <c r="N167" i="1"/>
  <c r="P175" i="1"/>
  <c r="N175" i="1"/>
  <c r="N179" i="1"/>
  <c r="O179" i="1"/>
  <c r="P179" i="1"/>
  <c r="Z184" i="1"/>
  <c r="AA184" i="1"/>
  <c r="Y184" i="1"/>
  <c r="AA190" i="1"/>
  <c r="Y190" i="1"/>
  <c r="Z227" i="1"/>
  <c r="Y227" i="1"/>
  <c r="AA227" i="1"/>
  <c r="Z235" i="1"/>
  <c r="Y235" i="1"/>
  <c r="P177" i="1"/>
  <c r="N182" i="1"/>
  <c r="P182" i="1"/>
  <c r="O182" i="1"/>
  <c r="N190" i="1"/>
  <c r="O190" i="1"/>
  <c r="P190" i="1"/>
  <c r="Z206" i="1"/>
  <c r="Y206" i="1"/>
  <c r="AA206" i="1"/>
  <c r="P210" i="1"/>
  <c r="O210" i="1"/>
  <c r="Z212" i="1"/>
  <c r="Y212" i="1"/>
  <c r="AA212" i="1"/>
  <c r="O217" i="1"/>
  <c r="N217" i="1"/>
  <c r="O233" i="1"/>
  <c r="N233" i="1"/>
  <c r="Z133" i="1"/>
  <c r="AA137" i="1"/>
  <c r="N138" i="1"/>
  <c r="AA145" i="1"/>
  <c r="O146" i="1"/>
  <c r="N146" i="1"/>
  <c r="Y148" i="1"/>
  <c r="Z149" i="1"/>
  <c r="Y149" i="1"/>
  <c r="N150" i="1"/>
  <c r="Z164" i="1"/>
  <c r="Y164" i="1"/>
  <c r="N180" i="1"/>
  <c r="O180" i="1"/>
  <c r="N181" i="1"/>
  <c r="P188" i="1"/>
  <c r="O188" i="1"/>
  <c r="O195" i="1"/>
  <c r="N195" i="1"/>
  <c r="N197" i="1"/>
  <c r="P200" i="1"/>
  <c r="P219" i="1"/>
  <c r="Y223" i="1"/>
  <c r="AA223" i="1"/>
  <c r="Z226" i="1"/>
  <c r="AA226" i="1"/>
  <c r="Y226" i="1"/>
  <c r="O229" i="1"/>
  <c r="N229" i="1"/>
  <c r="Z243" i="1"/>
  <c r="Y243" i="1"/>
  <c r="O111" i="1"/>
  <c r="O115" i="1"/>
  <c r="O119" i="1"/>
  <c r="O123" i="1"/>
  <c r="O127" i="1"/>
  <c r="N130" i="1"/>
  <c r="N134" i="1"/>
  <c r="Z139" i="1"/>
  <c r="AA147" i="1"/>
  <c r="P151" i="1"/>
  <c r="N152" i="1"/>
  <c r="O155" i="1"/>
  <c r="AA173" i="1"/>
  <c r="O174" i="1"/>
  <c r="N174" i="1"/>
  <c r="AA191" i="1"/>
  <c r="Z198" i="1"/>
  <c r="AA198" i="1"/>
  <c r="Y198" i="1"/>
  <c r="Z214" i="1"/>
  <c r="Y214" i="1"/>
  <c r="AB231" i="1"/>
  <c r="AC231" i="1" s="1"/>
  <c r="N238" i="1"/>
  <c r="P238" i="1"/>
  <c r="O238" i="1"/>
  <c r="Z128" i="1"/>
  <c r="P139" i="1"/>
  <c r="O151" i="1"/>
  <c r="N151" i="1"/>
  <c r="AA152" i="1"/>
  <c r="Y153" i="1"/>
  <c r="Z154" i="1"/>
  <c r="AA154" i="1"/>
  <c r="Y154" i="1"/>
  <c r="Y156" i="1"/>
  <c r="P173" i="1"/>
  <c r="AA175" i="1"/>
  <c r="AA179" i="1"/>
  <c r="P184" i="1"/>
  <c r="O184" i="1"/>
  <c r="O189" i="1"/>
  <c r="N189" i="1"/>
  <c r="Z210" i="1"/>
  <c r="AA210" i="1"/>
  <c r="Y210" i="1"/>
  <c r="O213" i="1"/>
  <c r="N214" i="1"/>
  <c r="P214" i="1"/>
  <c r="Z218" i="1"/>
  <c r="AA218" i="1"/>
  <c r="Y218" i="1"/>
  <c r="P223" i="1"/>
  <c r="P138" i="1"/>
  <c r="P142" i="1"/>
  <c r="N148" i="1"/>
  <c r="P153" i="1"/>
  <c r="AA156" i="1"/>
  <c r="P158" i="1"/>
  <c r="AA161" i="1"/>
  <c r="P165" i="1"/>
  <c r="AA169" i="1"/>
  <c r="Z176" i="1"/>
  <c r="Y176" i="1"/>
  <c r="Z182" i="1"/>
  <c r="Y182" i="1"/>
  <c r="P183" i="1"/>
  <c r="P186" i="1"/>
  <c r="AA186" i="1"/>
  <c r="Y186" i="1"/>
  <c r="N187" i="1"/>
  <c r="O191" i="1"/>
  <c r="N191" i="1"/>
  <c r="O193" i="1"/>
  <c r="Z195" i="1"/>
  <c r="Y195" i="1"/>
  <c r="P202" i="1"/>
  <c r="O202" i="1"/>
  <c r="Z204" i="1"/>
  <c r="Y204" i="1"/>
  <c r="AA204" i="1"/>
  <c r="P215" i="1"/>
  <c r="O219" i="1"/>
  <c r="N219" i="1"/>
  <c r="P234" i="1"/>
  <c r="O234" i="1"/>
  <c r="Z236" i="1"/>
  <c r="Y236" i="1"/>
  <c r="AA236" i="1"/>
  <c r="Z137" i="1"/>
  <c r="Z141" i="1"/>
  <c r="Y147" i="1"/>
  <c r="Z150" i="1"/>
  <c r="Z152" i="1"/>
  <c r="O154" i="1"/>
  <c r="Z157" i="1"/>
  <c r="N164" i="1"/>
  <c r="O166" i="1"/>
  <c r="AA168" i="1"/>
  <c r="Y171" i="1"/>
  <c r="O175" i="1"/>
  <c r="O176" i="1"/>
  <c r="Z179" i="1"/>
  <c r="Y179" i="1"/>
  <c r="O187" i="1"/>
  <c r="Y189" i="1"/>
  <c r="Z191" i="1"/>
  <c r="N193" i="1"/>
  <c r="O199" i="1"/>
  <c r="O200" i="1"/>
  <c r="O203" i="1"/>
  <c r="N203" i="1"/>
  <c r="AA207" i="1"/>
  <c r="P218" i="1"/>
  <c r="O218" i="1"/>
  <c r="Z220" i="1"/>
  <c r="Y220" i="1"/>
  <c r="AA220" i="1"/>
  <c r="P231" i="1"/>
  <c r="O235" i="1"/>
  <c r="N235" i="1"/>
  <c r="AA239" i="1"/>
  <c r="P149" i="1"/>
  <c r="Z162" i="1"/>
  <c r="Z166" i="1"/>
  <c r="N172" i="1"/>
  <c r="N173" i="1"/>
  <c r="Y175" i="1"/>
  <c r="N177" i="1"/>
  <c r="N185" i="1"/>
  <c r="Z193" i="1"/>
  <c r="Y193" i="1"/>
  <c r="Z194" i="1"/>
  <c r="AA194" i="1"/>
  <c r="N196" i="1"/>
  <c r="O196" i="1"/>
  <c r="Z202" i="1"/>
  <c r="AA202" i="1"/>
  <c r="Y202" i="1"/>
  <c r="Y209" i="1"/>
  <c r="Z219" i="1"/>
  <c r="Y219" i="1"/>
  <c r="N230" i="1"/>
  <c r="P230" i="1"/>
  <c r="Z230" i="1"/>
  <c r="Y230" i="1"/>
  <c r="Z234" i="1"/>
  <c r="AA234" i="1"/>
  <c r="Y234" i="1"/>
  <c r="Y241" i="1"/>
  <c r="P243" i="1"/>
  <c r="O148" i="1"/>
  <c r="N156" i="1"/>
  <c r="P161" i="1"/>
  <c r="AA164" i="1"/>
  <c r="P169" i="1"/>
  <c r="Y169" i="1"/>
  <c r="AA172" i="1"/>
  <c r="N176" i="1"/>
  <c r="AA182" i="1"/>
  <c r="Z185" i="1"/>
  <c r="P187" i="1"/>
  <c r="P189" i="1"/>
  <c r="AA189" i="1"/>
  <c r="Y191" i="1"/>
  <c r="N192" i="1"/>
  <c r="P192" i="1"/>
  <c r="Z192" i="1"/>
  <c r="Y192" i="1"/>
  <c r="AA195" i="1"/>
  <c r="P197" i="1"/>
  <c r="AA197" i="1"/>
  <c r="P198" i="1"/>
  <c r="O198" i="1"/>
  <c r="P207" i="1"/>
  <c r="O211" i="1"/>
  <c r="N211" i="1"/>
  <c r="N225" i="1"/>
  <c r="P226" i="1"/>
  <c r="O226" i="1"/>
  <c r="Z228" i="1"/>
  <c r="Y228" i="1"/>
  <c r="AA228" i="1"/>
  <c r="P239" i="1"/>
  <c r="O243" i="1"/>
  <c r="N243" i="1"/>
  <c r="Z178" i="1"/>
  <c r="Z180" i="1"/>
  <c r="P185" i="1"/>
  <c r="N194" i="1"/>
  <c r="Z196" i="1"/>
  <c r="N199" i="1"/>
  <c r="P204" i="1"/>
  <c r="P205" i="1"/>
  <c r="P212" i="1"/>
  <c r="P213" i="1"/>
  <c r="P220" i="1"/>
  <c r="P221" i="1"/>
  <c r="P228" i="1"/>
  <c r="P229" i="1"/>
  <c r="P236" i="1"/>
  <c r="P237" i="1"/>
  <c r="P244" i="1"/>
  <c r="Z181" i="1"/>
  <c r="N188" i="1"/>
  <c r="Z190" i="1"/>
  <c r="P195" i="1"/>
  <c r="O207" i="1"/>
  <c r="N207" i="1"/>
  <c r="Z208" i="1"/>
  <c r="Y208" i="1"/>
  <c r="O215" i="1"/>
  <c r="N215" i="1"/>
  <c r="Z216" i="1"/>
  <c r="Y216" i="1"/>
  <c r="O223" i="1"/>
  <c r="N223" i="1"/>
  <c r="Z224" i="1"/>
  <c r="Y224" i="1"/>
  <c r="O231" i="1"/>
  <c r="N231" i="1"/>
  <c r="Z232" i="1"/>
  <c r="Y232" i="1"/>
  <c r="O239" i="1"/>
  <c r="N239" i="1"/>
  <c r="Z240" i="1"/>
  <c r="Y240" i="1"/>
  <c r="N186" i="1"/>
  <c r="Z188" i="1"/>
  <c r="P193" i="1"/>
  <c r="Z197" i="1"/>
  <c r="P201" i="1"/>
  <c r="P208" i="1"/>
  <c r="P209" i="1"/>
  <c r="P216" i="1"/>
  <c r="P217" i="1"/>
  <c r="P224" i="1"/>
  <c r="P225" i="1"/>
  <c r="P232" i="1"/>
  <c r="P233" i="1"/>
  <c r="P240" i="1"/>
  <c r="P241" i="1"/>
  <c r="N184" i="1"/>
  <c r="Z186" i="1"/>
  <c r="P191" i="1"/>
  <c r="N198" i="1"/>
  <c r="AA201" i="1"/>
  <c r="N202" i="1"/>
  <c r="AA209" i="1"/>
  <c r="N210" i="1"/>
  <c r="AA217" i="1"/>
  <c r="N218" i="1"/>
  <c r="AA225" i="1"/>
  <c r="N226" i="1"/>
  <c r="AA233" i="1"/>
  <c r="N234" i="1"/>
  <c r="AA241" i="1"/>
  <c r="N242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Z201" i="1"/>
  <c r="Z205" i="1"/>
  <c r="Z209" i="1"/>
  <c r="Z213" i="1"/>
  <c r="Z217" i="1"/>
  <c r="Z221" i="1"/>
  <c r="Z225" i="1"/>
  <c r="AB225" i="1" s="1"/>
  <c r="AC225" i="1" s="1"/>
  <c r="Z229" i="1"/>
  <c r="Z233" i="1"/>
  <c r="Z237" i="1"/>
  <c r="Z241" i="1"/>
  <c r="AB213" i="1" l="1"/>
  <c r="AC213" i="1" s="1"/>
  <c r="Q106" i="1"/>
  <c r="R106" i="1" s="1"/>
  <c r="AB123" i="1"/>
  <c r="AC123" i="1" s="1"/>
  <c r="AB237" i="1"/>
  <c r="AC237" i="1" s="1"/>
  <c r="Q103" i="1"/>
  <c r="R103" i="1" s="1"/>
  <c r="Q26" i="1"/>
  <c r="R26" i="1" s="1"/>
  <c r="AB32" i="1"/>
  <c r="AC32" i="1" s="1"/>
  <c r="AB44" i="1"/>
  <c r="AC44" i="1" s="1"/>
  <c r="Q95" i="1"/>
  <c r="R95" i="1" s="1"/>
  <c r="AB199" i="1"/>
  <c r="AC199" i="1" s="1"/>
  <c r="Q75" i="1"/>
  <c r="R75" i="1" s="1"/>
  <c r="AB99" i="1"/>
  <c r="AC99" i="1" s="1"/>
  <c r="Q60" i="1"/>
  <c r="R60" i="1" s="1"/>
  <c r="AB201" i="1"/>
  <c r="AC201" i="1" s="1"/>
  <c r="Q68" i="1"/>
  <c r="R68" i="1" s="1"/>
  <c r="Q86" i="1"/>
  <c r="R86" i="1" s="1"/>
  <c r="AB188" i="1"/>
  <c r="AC188" i="1" s="1"/>
  <c r="Q28" i="1"/>
  <c r="R28" i="1" s="1"/>
  <c r="AB135" i="1"/>
  <c r="AC135" i="1" s="1"/>
  <c r="Q162" i="1"/>
  <c r="R162" i="1" s="1"/>
  <c r="AB233" i="1"/>
  <c r="AC233" i="1" s="1"/>
  <c r="AB177" i="1"/>
  <c r="AC177" i="1" s="1"/>
  <c r="Q118" i="1"/>
  <c r="R118" i="1" s="1"/>
  <c r="AB151" i="1"/>
  <c r="AC151" i="1" s="1"/>
  <c r="Q27" i="1"/>
  <c r="R27" i="1" s="1"/>
  <c r="AB185" i="1"/>
  <c r="AC185" i="1" s="1"/>
  <c r="Q115" i="1"/>
  <c r="R115" i="1" s="1"/>
  <c r="AB98" i="1"/>
  <c r="AC98" i="1" s="1"/>
  <c r="Q117" i="1"/>
  <c r="R117" i="1" s="1"/>
  <c r="AB56" i="1"/>
  <c r="AC56" i="1" s="1"/>
  <c r="Q147" i="1"/>
  <c r="R147" i="1" s="1"/>
  <c r="AB40" i="1"/>
  <c r="AC40" i="1" s="1"/>
  <c r="AB166" i="1"/>
  <c r="AC166" i="1" s="1"/>
  <c r="AB15" i="1"/>
  <c r="AC15" i="1" s="1"/>
  <c r="AB127" i="1"/>
  <c r="AC127" i="1" s="1"/>
  <c r="Q20" i="1"/>
  <c r="R20" i="1" s="1"/>
  <c r="Q221" i="1"/>
  <c r="R221" i="1" s="1"/>
  <c r="Q105" i="1"/>
  <c r="R105" i="1" s="1"/>
  <c r="AB18" i="1"/>
  <c r="AC18" i="1" s="1"/>
  <c r="Q135" i="1"/>
  <c r="R135" i="1" s="1"/>
  <c r="AB217" i="1"/>
  <c r="AC217" i="1" s="1"/>
  <c r="AB33" i="1"/>
  <c r="AC33" i="1" s="1"/>
  <c r="Q51" i="1"/>
  <c r="R51" i="1" s="1"/>
  <c r="Q34" i="1"/>
  <c r="R34" i="1" s="1"/>
  <c r="Q59" i="1"/>
  <c r="R59" i="1" s="1"/>
  <c r="Q43" i="1"/>
  <c r="R43" i="1" s="1"/>
  <c r="Q58" i="1"/>
  <c r="R58" i="1" s="1"/>
  <c r="AB9" i="1"/>
  <c r="AC9" i="1" s="1"/>
  <c r="AB41" i="1"/>
  <c r="AC41" i="1" s="1"/>
  <c r="AB91" i="1"/>
  <c r="AC91" i="1" s="1"/>
  <c r="AB11" i="1"/>
  <c r="AC11" i="1" s="1"/>
  <c r="AB83" i="1"/>
  <c r="AC83" i="1" s="1"/>
  <c r="Q99" i="1"/>
  <c r="R99" i="1" s="1"/>
  <c r="AB25" i="1"/>
  <c r="AC25" i="1" s="1"/>
  <c r="Q159" i="1"/>
  <c r="R159" i="1" s="1"/>
  <c r="Q42" i="1"/>
  <c r="R42" i="1" s="1"/>
  <c r="AB174" i="1"/>
  <c r="AC174" i="1" s="1"/>
  <c r="AB94" i="1"/>
  <c r="AC94" i="1" s="1"/>
  <c r="AB143" i="1"/>
  <c r="AC143" i="1" s="1"/>
  <c r="Q84" i="1"/>
  <c r="R84" i="1" s="1"/>
  <c r="Q54" i="1"/>
  <c r="R54" i="1" s="1"/>
  <c r="AB183" i="1"/>
  <c r="AC183" i="1" s="1"/>
  <c r="AB74" i="1"/>
  <c r="AC74" i="1" s="1"/>
  <c r="AB111" i="1"/>
  <c r="AC111" i="1" s="1"/>
  <c r="AB197" i="1"/>
  <c r="AC197" i="1" s="1"/>
  <c r="AB207" i="1"/>
  <c r="AC207" i="1" s="1"/>
  <c r="Q116" i="1"/>
  <c r="R116" i="1" s="1"/>
  <c r="Q120" i="1"/>
  <c r="R120" i="1" s="1"/>
  <c r="AB58" i="1"/>
  <c r="AC58" i="1" s="1"/>
  <c r="AB160" i="1"/>
  <c r="AC160" i="1" s="1"/>
  <c r="AB122" i="1"/>
  <c r="AC122" i="1" s="1"/>
  <c r="AB196" i="1"/>
  <c r="AC196" i="1" s="1"/>
  <c r="Q81" i="1"/>
  <c r="R81" i="1" s="1"/>
  <c r="AB221" i="1"/>
  <c r="AC221" i="1" s="1"/>
  <c r="AB180" i="1"/>
  <c r="AC180" i="1" s="1"/>
  <c r="AB194" i="1"/>
  <c r="AC194" i="1" s="1"/>
  <c r="AB14" i="1"/>
  <c r="AC14" i="1" s="1"/>
  <c r="AB7" i="1"/>
  <c r="AC7" i="1" s="1"/>
  <c r="Q67" i="1"/>
  <c r="R67" i="1" s="1"/>
  <c r="AB162" i="1"/>
  <c r="AC162" i="1" s="1"/>
  <c r="Q88" i="1"/>
  <c r="R88" i="1" s="1"/>
  <c r="Q154" i="1"/>
  <c r="R154" i="1" s="1"/>
  <c r="AB239" i="1"/>
  <c r="AC239" i="1" s="1"/>
  <c r="Q35" i="1"/>
  <c r="R35" i="1" s="1"/>
  <c r="AB64" i="1"/>
  <c r="AC64" i="1" s="1"/>
  <c r="AB139" i="1"/>
  <c r="AC139" i="1" s="1"/>
  <c r="AB146" i="1"/>
  <c r="AC146" i="1" s="1"/>
  <c r="Q18" i="1"/>
  <c r="R18" i="1" s="1"/>
  <c r="AB79" i="1"/>
  <c r="AC79" i="1" s="1"/>
  <c r="AB48" i="1"/>
  <c r="AC48" i="1" s="1"/>
  <c r="Q19" i="1"/>
  <c r="R19" i="1" s="1"/>
  <c r="AB24" i="1"/>
  <c r="AC24" i="1" s="1"/>
  <c r="AB173" i="1"/>
  <c r="AC173" i="1" s="1"/>
  <c r="Q124" i="1"/>
  <c r="R124" i="1" s="1"/>
  <c r="Q44" i="1"/>
  <c r="R44" i="1" s="1"/>
  <c r="Q36" i="1"/>
  <c r="R36" i="1" s="1"/>
  <c r="Q46" i="1"/>
  <c r="R46" i="1" s="1"/>
  <c r="Q149" i="1"/>
  <c r="R149" i="1" s="1"/>
  <c r="AB141" i="1"/>
  <c r="AC141" i="1" s="1"/>
  <c r="Q158" i="1"/>
  <c r="R158" i="1" s="1"/>
  <c r="AB131" i="1"/>
  <c r="AC131" i="1" s="1"/>
  <c r="AB42" i="1"/>
  <c r="AC42" i="1" s="1"/>
  <c r="Q22" i="1"/>
  <c r="R22" i="1" s="1"/>
  <c r="AB137" i="1"/>
  <c r="AC137" i="1" s="1"/>
  <c r="Q102" i="1"/>
  <c r="R102" i="1" s="1"/>
  <c r="Q62" i="1"/>
  <c r="R62" i="1" s="1"/>
  <c r="Q30" i="1"/>
  <c r="R30" i="1" s="1"/>
  <c r="Q91" i="1"/>
  <c r="R91" i="1" s="1"/>
  <c r="AB17" i="1"/>
  <c r="AC17" i="1" s="1"/>
  <c r="AB117" i="1"/>
  <c r="AC117" i="1" s="1"/>
  <c r="AB229" i="1"/>
  <c r="AC229" i="1" s="1"/>
  <c r="AB65" i="1"/>
  <c r="AC65" i="1" s="1"/>
  <c r="Q166" i="1"/>
  <c r="R166" i="1" s="1"/>
  <c r="AB28" i="1"/>
  <c r="AC28" i="1" s="1"/>
  <c r="AB103" i="1"/>
  <c r="AC103" i="1" s="1"/>
  <c r="AB181" i="1"/>
  <c r="AC181" i="1" s="1"/>
  <c r="Q213" i="1"/>
  <c r="R213" i="1" s="1"/>
  <c r="AB81" i="1"/>
  <c r="AC81" i="1" s="1"/>
  <c r="Q50" i="1"/>
  <c r="R50" i="1" s="1"/>
  <c r="AB142" i="1"/>
  <c r="AC142" i="1" s="1"/>
  <c r="AB57" i="1"/>
  <c r="AC57" i="1" s="1"/>
  <c r="AB34" i="1"/>
  <c r="AC34" i="1" s="1"/>
  <c r="Q52" i="1"/>
  <c r="R52" i="1" s="1"/>
  <c r="Q111" i="1"/>
  <c r="R111" i="1" s="1"/>
  <c r="AB50" i="1"/>
  <c r="AC50" i="1" s="1"/>
  <c r="AB49" i="1"/>
  <c r="AC49" i="1" s="1"/>
  <c r="AB187" i="1"/>
  <c r="AC187" i="1" s="1"/>
  <c r="AB157" i="1"/>
  <c r="AC157" i="1" s="1"/>
  <c r="Q80" i="1"/>
  <c r="R80" i="1" s="1"/>
  <c r="Q79" i="1"/>
  <c r="R79" i="1" s="1"/>
  <c r="Q205" i="1"/>
  <c r="R205" i="1" s="1"/>
  <c r="Q70" i="1"/>
  <c r="R70" i="1" s="1"/>
  <c r="Q38" i="1"/>
  <c r="R38" i="1" s="1"/>
  <c r="AB20" i="1"/>
  <c r="AC20" i="1" s="1"/>
  <c r="AB26" i="1"/>
  <c r="AC26" i="1" s="1"/>
  <c r="AB52" i="1"/>
  <c r="AC52" i="1" s="1"/>
  <c r="AB118" i="1"/>
  <c r="AC118" i="1" s="1"/>
  <c r="AB60" i="1"/>
  <c r="AC60" i="1" s="1"/>
  <c r="AB205" i="1"/>
  <c r="AC205" i="1" s="1"/>
  <c r="AB150" i="1"/>
  <c r="AC150" i="1" s="1"/>
  <c r="Q66" i="1"/>
  <c r="R66" i="1" s="1"/>
  <c r="AB66" i="1"/>
  <c r="AC66" i="1" s="1"/>
  <c r="Q218" i="1"/>
  <c r="R218" i="1" s="1"/>
  <c r="AB189" i="1"/>
  <c r="AC189" i="1" s="1"/>
  <c r="AB210" i="1"/>
  <c r="AC210" i="1" s="1"/>
  <c r="AB226" i="1"/>
  <c r="AC226" i="1" s="1"/>
  <c r="AB165" i="1"/>
  <c r="AC165" i="1" s="1"/>
  <c r="AB238" i="1"/>
  <c r="AC238" i="1" s="1"/>
  <c r="Q142" i="1"/>
  <c r="R142" i="1" s="1"/>
  <c r="AB104" i="1"/>
  <c r="AC104" i="1" s="1"/>
  <c r="AB116" i="1"/>
  <c r="AC116" i="1" s="1"/>
  <c r="AB222" i="1"/>
  <c r="AC222" i="1" s="1"/>
  <c r="AB90" i="1"/>
  <c r="AC90" i="1" s="1"/>
  <c r="Q104" i="1"/>
  <c r="R104" i="1" s="1"/>
  <c r="Q72" i="1"/>
  <c r="R72" i="1" s="1"/>
  <c r="Q200" i="1"/>
  <c r="R200" i="1" s="1"/>
  <c r="Q186" i="1"/>
  <c r="R186" i="1" s="1"/>
  <c r="Q173" i="1"/>
  <c r="R173" i="1" s="1"/>
  <c r="Q197" i="1"/>
  <c r="R197" i="1" s="1"/>
  <c r="AB163" i="1"/>
  <c r="AC163" i="1" s="1"/>
  <c r="Q244" i="1"/>
  <c r="R244" i="1" s="1"/>
  <c r="Q212" i="1"/>
  <c r="R212" i="1" s="1"/>
  <c r="Q226" i="1"/>
  <c r="R226" i="1" s="1"/>
  <c r="Q198" i="1"/>
  <c r="R198" i="1" s="1"/>
  <c r="AB232" i="1"/>
  <c r="AC232" i="1" s="1"/>
  <c r="AB216" i="1"/>
  <c r="AC216" i="1" s="1"/>
  <c r="AB191" i="1"/>
  <c r="AC191" i="1" s="1"/>
  <c r="AB241" i="1"/>
  <c r="AC241" i="1" s="1"/>
  <c r="Q185" i="1"/>
  <c r="R185" i="1" s="1"/>
  <c r="Q193" i="1"/>
  <c r="R193" i="1" s="1"/>
  <c r="AB182" i="1"/>
  <c r="AC182" i="1" s="1"/>
  <c r="Q214" i="1"/>
  <c r="R214" i="1" s="1"/>
  <c r="AB156" i="1"/>
  <c r="AC156" i="1" s="1"/>
  <c r="Q229" i="1"/>
  <c r="R229" i="1" s="1"/>
  <c r="AB149" i="1"/>
  <c r="AC149" i="1" s="1"/>
  <c r="AB212" i="1"/>
  <c r="AC212" i="1" s="1"/>
  <c r="AB184" i="1"/>
  <c r="AC184" i="1" s="1"/>
  <c r="Q167" i="1"/>
  <c r="R167" i="1" s="1"/>
  <c r="Q145" i="1"/>
  <c r="R145" i="1" s="1"/>
  <c r="Q114" i="1"/>
  <c r="R114" i="1" s="1"/>
  <c r="AB200" i="1"/>
  <c r="AC200" i="1" s="1"/>
  <c r="AB167" i="1"/>
  <c r="AC167" i="1" s="1"/>
  <c r="Q160" i="1"/>
  <c r="R160" i="1" s="1"/>
  <c r="AB124" i="1"/>
  <c r="AC124" i="1" s="1"/>
  <c r="Q170" i="1"/>
  <c r="R170" i="1" s="1"/>
  <c r="AB125" i="1"/>
  <c r="AC125" i="1" s="1"/>
  <c r="AB95" i="1"/>
  <c r="AC95" i="1" s="1"/>
  <c r="AB129" i="1"/>
  <c r="AC129" i="1" s="1"/>
  <c r="AB112" i="1"/>
  <c r="AC112" i="1" s="1"/>
  <c r="AB178" i="1"/>
  <c r="AC178" i="1" s="1"/>
  <c r="AB155" i="1"/>
  <c r="AC155" i="1" s="1"/>
  <c r="AB80" i="1"/>
  <c r="AC80" i="1" s="1"/>
  <c r="Q153" i="1"/>
  <c r="R153" i="1" s="1"/>
  <c r="AB102" i="1"/>
  <c r="AC102" i="1" s="1"/>
  <c r="AB36" i="1"/>
  <c r="AC36" i="1" s="1"/>
  <c r="AB121" i="1"/>
  <c r="AC121" i="1" s="1"/>
  <c r="AB96" i="1"/>
  <c r="AC96" i="1" s="1"/>
  <c r="AB46" i="1"/>
  <c r="AC46" i="1" s="1"/>
  <c r="AB63" i="1"/>
  <c r="AC63" i="1" s="1"/>
  <c r="Q240" i="1"/>
  <c r="R240" i="1" s="1"/>
  <c r="Q208" i="1"/>
  <c r="R208" i="1" s="1"/>
  <c r="Q199" i="1"/>
  <c r="R199" i="1" s="1"/>
  <c r="Q225" i="1"/>
  <c r="R225" i="1" s="1"/>
  <c r="AB169" i="1"/>
  <c r="AC169" i="1" s="1"/>
  <c r="Q230" i="1"/>
  <c r="R230" i="1" s="1"/>
  <c r="Q177" i="1"/>
  <c r="R177" i="1" s="1"/>
  <c r="Q235" i="1"/>
  <c r="R235" i="1" s="1"/>
  <c r="AB171" i="1"/>
  <c r="AC171" i="1" s="1"/>
  <c r="AB147" i="1"/>
  <c r="AC147" i="1" s="1"/>
  <c r="Q219" i="1"/>
  <c r="R219" i="1" s="1"/>
  <c r="Q187" i="1"/>
  <c r="R187" i="1" s="1"/>
  <c r="AB154" i="1"/>
  <c r="AC154" i="1" s="1"/>
  <c r="AB198" i="1"/>
  <c r="AC198" i="1" s="1"/>
  <c r="Q152" i="1"/>
  <c r="R152" i="1" s="1"/>
  <c r="Q233" i="1"/>
  <c r="R233" i="1" s="1"/>
  <c r="Q190" i="1"/>
  <c r="R190" i="1" s="1"/>
  <c r="AB235" i="1"/>
  <c r="AC235" i="1" s="1"/>
  <c r="AB158" i="1"/>
  <c r="AC158" i="1" s="1"/>
  <c r="Q141" i="1"/>
  <c r="R141" i="1" s="1"/>
  <c r="Q157" i="1"/>
  <c r="R157" i="1" s="1"/>
  <c r="Q140" i="1"/>
  <c r="R140" i="1" s="1"/>
  <c r="AB152" i="1"/>
  <c r="AC152" i="1" s="1"/>
  <c r="AB140" i="1"/>
  <c r="AC140" i="1" s="1"/>
  <c r="Q123" i="1"/>
  <c r="R123" i="1" s="1"/>
  <c r="Q237" i="1"/>
  <c r="R237" i="1" s="1"/>
  <c r="AB128" i="1"/>
  <c r="AC128" i="1" s="1"/>
  <c r="AB85" i="1"/>
  <c r="AC85" i="1" s="1"/>
  <c r="AB73" i="1"/>
  <c r="AC73" i="1" s="1"/>
  <c r="Q41" i="1"/>
  <c r="R41" i="1" s="1"/>
  <c r="Q93" i="1"/>
  <c r="R93" i="1" s="1"/>
  <c r="AB67" i="1"/>
  <c r="AC67" i="1" s="1"/>
  <c r="AB59" i="1"/>
  <c r="AC59" i="1" s="1"/>
  <c r="AB51" i="1"/>
  <c r="AC51" i="1" s="1"/>
  <c r="AB43" i="1"/>
  <c r="AC43" i="1" s="1"/>
  <c r="AB35" i="1"/>
  <c r="AC35" i="1" s="1"/>
  <c r="AB27" i="1"/>
  <c r="AC27" i="1" s="1"/>
  <c r="AB19" i="1"/>
  <c r="AC19" i="1" s="1"/>
  <c r="AB115" i="1"/>
  <c r="AC115" i="1" s="1"/>
  <c r="Q49" i="1"/>
  <c r="R49" i="1" s="1"/>
  <c r="Q241" i="1"/>
  <c r="R241" i="1" s="1"/>
  <c r="Q94" i="1"/>
  <c r="R94" i="1" s="1"/>
  <c r="AB31" i="1"/>
  <c r="AC31" i="1" s="1"/>
  <c r="AB93" i="1"/>
  <c r="AC93" i="1" s="1"/>
  <c r="Q188" i="1"/>
  <c r="R188" i="1" s="1"/>
  <c r="Q211" i="1"/>
  <c r="R211" i="1" s="1"/>
  <c r="AB219" i="1"/>
  <c r="AC219" i="1" s="1"/>
  <c r="AB148" i="1"/>
  <c r="AC148" i="1" s="1"/>
  <c r="Q139" i="1"/>
  <c r="R139" i="1" s="1"/>
  <c r="AB170" i="1"/>
  <c r="AC170" i="1" s="1"/>
  <c r="AB113" i="1"/>
  <c r="AC113" i="1" s="1"/>
  <c r="Q73" i="1"/>
  <c r="R73" i="1" s="1"/>
  <c r="Q101" i="1"/>
  <c r="R101" i="1" s="1"/>
  <c r="AB16" i="1"/>
  <c r="AC16" i="1" s="1"/>
  <c r="AB110" i="1"/>
  <c r="AC110" i="1" s="1"/>
  <c r="AB54" i="1"/>
  <c r="AC54" i="1" s="1"/>
  <c r="Q184" i="1"/>
  <c r="R184" i="1" s="1"/>
  <c r="AB126" i="1"/>
  <c r="AC126" i="1" s="1"/>
  <c r="AB39" i="1"/>
  <c r="AC39" i="1" s="1"/>
  <c r="Q40" i="1"/>
  <c r="R40" i="1" s="1"/>
  <c r="AB86" i="1"/>
  <c r="AC86" i="1" s="1"/>
  <c r="Q25" i="1"/>
  <c r="R25" i="1" s="1"/>
  <c r="Q98" i="1"/>
  <c r="R98" i="1" s="1"/>
  <c r="AB22" i="1"/>
  <c r="AC22" i="1" s="1"/>
  <c r="Q210" i="1"/>
  <c r="R210" i="1" s="1"/>
  <c r="AB240" i="1"/>
  <c r="AC240" i="1" s="1"/>
  <c r="AB209" i="1"/>
  <c r="AC209" i="1" s="1"/>
  <c r="Q203" i="1"/>
  <c r="R203" i="1" s="1"/>
  <c r="AB176" i="1"/>
  <c r="AC176" i="1" s="1"/>
  <c r="Q238" i="1"/>
  <c r="R238" i="1" s="1"/>
  <c r="AB243" i="1"/>
  <c r="AC243" i="1" s="1"/>
  <c r="Q180" i="1"/>
  <c r="R180" i="1" s="1"/>
  <c r="Q163" i="1"/>
  <c r="R163" i="1" s="1"/>
  <c r="AB136" i="1"/>
  <c r="AC136" i="1" s="1"/>
  <c r="Q126" i="1"/>
  <c r="R126" i="1" s="1"/>
  <c r="Q125" i="1"/>
  <c r="R125" i="1" s="1"/>
  <c r="Q206" i="1"/>
  <c r="R206" i="1" s="1"/>
  <c r="AB71" i="1"/>
  <c r="AC71" i="1" s="1"/>
  <c r="Q47" i="1"/>
  <c r="R47" i="1" s="1"/>
  <c r="Q23" i="1"/>
  <c r="R23" i="1" s="1"/>
  <c r="Q57" i="1"/>
  <c r="R57" i="1" s="1"/>
  <c r="Q224" i="1"/>
  <c r="R224" i="1" s="1"/>
  <c r="AB228" i="1"/>
  <c r="AC228" i="1" s="1"/>
  <c r="Q156" i="1"/>
  <c r="R156" i="1" s="1"/>
  <c r="AB179" i="1"/>
  <c r="AC179" i="1" s="1"/>
  <c r="AB236" i="1"/>
  <c r="AC236" i="1" s="1"/>
  <c r="Q174" i="1"/>
  <c r="R174" i="1" s="1"/>
  <c r="Q134" i="1"/>
  <c r="R134" i="1" s="1"/>
  <c r="AB164" i="1"/>
  <c r="AC164" i="1" s="1"/>
  <c r="AB206" i="1"/>
  <c r="AC206" i="1" s="1"/>
  <c r="Q179" i="1"/>
  <c r="R179" i="1" s="1"/>
  <c r="Q143" i="1"/>
  <c r="R143" i="1" s="1"/>
  <c r="AB161" i="1"/>
  <c r="AC161" i="1" s="1"/>
  <c r="Q183" i="1"/>
  <c r="R183" i="1" s="1"/>
  <c r="AB120" i="1"/>
  <c r="AC120" i="1" s="1"/>
  <c r="AB211" i="1"/>
  <c r="AC211" i="1" s="1"/>
  <c r="AB132" i="1"/>
  <c r="AC132" i="1" s="1"/>
  <c r="Q165" i="1"/>
  <c r="R165" i="1" s="1"/>
  <c r="AB119" i="1"/>
  <c r="AC119" i="1" s="1"/>
  <c r="AB89" i="1"/>
  <c r="AC89" i="1" s="1"/>
  <c r="AB72" i="1"/>
  <c r="AC72" i="1" s="1"/>
  <c r="AB10" i="1"/>
  <c r="AC10" i="1" s="1"/>
  <c r="Q89" i="1"/>
  <c r="R89" i="1" s="1"/>
  <c r="AB69" i="1"/>
  <c r="AC69" i="1" s="1"/>
  <c r="AB61" i="1"/>
  <c r="AC61" i="1" s="1"/>
  <c r="AB53" i="1"/>
  <c r="AC53" i="1" s="1"/>
  <c r="AB45" i="1"/>
  <c r="AC45" i="1" s="1"/>
  <c r="AB37" i="1"/>
  <c r="AC37" i="1" s="1"/>
  <c r="AB29" i="1"/>
  <c r="AC29" i="1" s="1"/>
  <c r="AB21" i="1"/>
  <c r="AC21" i="1" s="1"/>
  <c r="AB13" i="1"/>
  <c r="AC13" i="1" s="1"/>
  <c r="Q110" i="1"/>
  <c r="R110" i="1" s="1"/>
  <c r="Q82" i="1"/>
  <c r="R82" i="1" s="1"/>
  <c r="AB100" i="1"/>
  <c r="AC100" i="1" s="1"/>
  <c r="AB84" i="1"/>
  <c r="AC84" i="1" s="1"/>
  <c r="AB23" i="1"/>
  <c r="AC23" i="1" s="1"/>
  <c r="AB12" i="1"/>
  <c r="AC12" i="1" s="1"/>
  <c r="Q97" i="1"/>
  <c r="R97" i="1" s="1"/>
  <c r="AB70" i="1"/>
  <c r="AC70" i="1" s="1"/>
  <c r="AB30" i="1"/>
  <c r="AC30" i="1" s="1"/>
  <c r="Q236" i="1"/>
  <c r="R236" i="1" s="1"/>
  <c r="Q215" i="1"/>
  <c r="R215" i="1" s="1"/>
  <c r="AB186" i="1"/>
  <c r="AC186" i="1" s="1"/>
  <c r="Q181" i="1"/>
  <c r="R181" i="1" s="1"/>
  <c r="AB144" i="1"/>
  <c r="AC144" i="1" s="1"/>
  <c r="AB138" i="1"/>
  <c r="AC138" i="1" s="1"/>
  <c r="AB88" i="1"/>
  <c r="AC88" i="1" s="1"/>
  <c r="Q132" i="1"/>
  <c r="R132" i="1" s="1"/>
  <c r="Q178" i="1"/>
  <c r="R178" i="1" s="1"/>
  <c r="Q169" i="1"/>
  <c r="R169" i="1" s="1"/>
  <c r="Q194" i="1"/>
  <c r="R194" i="1" s="1"/>
  <c r="Q196" i="1"/>
  <c r="R196" i="1" s="1"/>
  <c r="Q217" i="1"/>
  <c r="R217" i="1" s="1"/>
  <c r="Q85" i="1"/>
  <c r="R85" i="1" s="1"/>
  <c r="Q64" i="1"/>
  <c r="R64" i="1" s="1"/>
  <c r="Q48" i="1"/>
  <c r="R48" i="1" s="1"/>
  <c r="Q24" i="1"/>
  <c r="R24" i="1" s="1"/>
  <c r="Q92" i="1"/>
  <c r="R92" i="1" s="1"/>
  <c r="Q76" i="1"/>
  <c r="R76" i="1" s="1"/>
  <c r="AB82" i="1"/>
  <c r="AC82" i="1" s="1"/>
  <c r="Q242" i="1"/>
  <c r="R242" i="1" s="1"/>
  <c r="AB208" i="1"/>
  <c r="AC208" i="1" s="1"/>
  <c r="Q164" i="1"/>
  <c r="R164" i="1" s="1"/>
  <c r="AB218" i="1"/>
  <c r="AC218" i="1" s="1"/>
  <c r="Q127" i="1"/>
  <c r="R127" i="1" s="1"/>
  <c r="Q133" i="1"/>
  <c r="R133" i="1" s="1"/>
  <c r="AB105" i="1"/>
  <c r="AC105" i="1" s="1"/>
  <c r="AB145" i="1"/>
  <c r="AC145" i="1" s="1"/>
  <c r="Q77" i="1"/>
  <c r="R77" i="1" s="1"/>
  <c r="Q55" i="1"/>
  <c r="R55" i="1" s="1"/>
  <c r="Q31" i="1"/>
  <c r="R31" i="1" s="1"/>
  <c r="Q90" i="1"/>
  <c r="R90" i="1" s="1"/>
  <c r="AB75" i="1"/>
  <c r="AC75" i="1" s="1"/>
  <c r="AB62" i="1"/>
  <c r="AC62" i="1" s="1"/>
  <c r="Q220" i="1"/>
  <c r="R220" i="1" s="1"/>
  <c r="Q234" i="1"/>
  <c r="R234" i="1" s="1"/>
  <c r="Q202" i="1"/>
  <c r="R202" i="1" s="1"/>
  <c r="Q239" i="1"/>
  <c r="R239" i="1" s="1"/>
  <c r="Q223" i="1"/>
  <c r="R223" i="1" s="1"/>
  <c r="Q207" i="1"/>
  <c r="R207" i="1" s="1"/>
  <c r="AB230" i="1"/>
  <c r="AC230" i="1" s="1"/>
  <c r="AB193" i="1"/>
  <c r="AC193" i="1" s="1"/>
  <c r="Q151" i="1"/>
  <c r="R151" i="1" s="1"/>
  <c r="Q130" i="1"/>
  <c r="R130" i="1" s="1"/>
  <c r="AB223" i="1"/>
  <c r="AC223" i="1" s="1"/>
  <c r="Q138" i="1"/>
  <c r="R138" i="1" s="1"/>
  <c r="Q182" i="1"/>
  <c r="R182" i="1" s="1"/>
  <c r="AB190" i="1"/>
  <c r="AC190" i="1" s="1"/>
  <c r="Q175" i="1"/>
  <c r="R175" i="1" s="1"/>
  <c r="AB159" i="1"/>
  <c r="AC159" i="1" s="1"/>
  <c r="AB215" i="1"/>
  <c r="AC215" i="1" s="1"/>
  <c r="Q168" i="1"/>
  <c r="R168" i="1" s="1"/>
  <c r="Q121" i="1"/>
  <c r="R121" i="1" s="1"/>
  <c r="AB244" i="1"/>
  <c r="AC244" i="1" s="1"/>
  <c r="Q171" i="1"/>
  <c r="R171" i="1" s="1"/>
  <c r="Q209" i="1"/>
  <c r="R209" i="1" s="1"/>
  <c r="AB168" i="1"/>
  <c r="AC168" i="1" s="1"/>
  <c r="Q144" i="1"/>
  <c r="R144" i="1" s="1"/>
  <c r="AB107" i="1"/>
  <c r="AC107" i="1" s="1"/>
  <c r="Q71" i="1"/>
  <c r="R71" i="1" s="1"/>
  <c r="AB97" i="1"/>
  <c r="AC97" i="1" s="1"/>
  <c r="Q69" i="1"/>
  <c r="R69" i="1" s="1"/>
  <c r="Q61" i="1"/>
  <c r="R61" i="1" s="1"/>
  <c r="Q53" i="1"/>
  <c r="R53" i="1" s="1"/>
  <c r="Q45" i="1"/>
  <c r="R45" i="1" s="1"/>
  <c r="Q37" i="1"/>
  <c r="R37" i="1" s="1"/>
  <c r="Q29" i="1"/>
  <c r="R29" i="1" s="1"/>
  <c r="Q21" i="1"/>
  <c r="R21" i="1" s="1"/>
  <c r="AB106" i="1"/>
  <c r="AC106" i="1" s="1"/>
  <c r="AB55" i="1"/>
  <c r="AC55" i="1" s="1"/>
  <c r="Q131" i="1"/>
  <c r="R131" i="1" s="1"/>
  <c r="AB68" i="1"/>
  <c r="AC68" i="1" s="1"/>
  <c r="Q83" i="1"/>
  <c r="R83" i="1" s="1"/>
  <c r="Q74" i="1"/>
  <c r="R74" i="1" s="1"/>
  <c r="AB38" i="1"/>
  <c r="AC38" i="1" s="1"/>
  <c r="Q65" i="1"/>
  <c r="R65" i="1" s="1"/>
  <c r="Q33" i="1"/>
  <c r="R33" i="1" s="1"/>
  <c r="Q204" i="1"/>
  <c r="R204" i="1" s="1"/>
  <c r="Q231" i="1"/>
  <c r="R231" i="1" s="1"/>
  <c r="AB175" i="1"/>
  <c r="AC175" i="1" s="1"/>
  <c r="AB134" i="1"/>
  <c r="AC134" i="1" s="1"/>
  <c r="Q128" i="1"/>
  <c r="R128" i="1" s="1"/>
  <c r="Q161" i="1"/>
  <c r="R161" i="1" s="1"/>
  <c r="Q232" i="1"/>
  <c r="R232" i="1" s="1"/>
  <c r="AB234" i="1"/>
  <c r="AC234" i="1" s="1"/>
  <c r="Q146" i="1"/>
  <c r="R146" i="1" s="1"/>
  <c r="Q137" i="1"/>
  <c r="R137" i="1" s="1"/>
  <c r="Q112" i="1"/>
  <c r="R112" i="1" s="1"/>
  <c r="AB77" i="1"/>
  <c r="AC77" i="1" s="1"/>
  <c r="Q56" i="1"/>
  <c r="R56" i="1" s="1"/>
  <c r="Q32" i="1"/>
  <c r="R32" i="1" s="1"/>
  <c r="Q227" i="1"/>
  <c r="R227" i="1" s="1"/>
  <c r="Q155" i="1"/>
  <c r="R155" i="1" s="1"/>
  <c r="Q228" i="1"/>
  <c r="R228" i="1" s="1"/>
  <c r="AB224" i="1"/>
  <c r="AC224" i="1" s="1"/>
  <c r="AB192" i="1"/>
  <c r="AC192" i="1" s="1"/>
  <c r="Q172" i="1"/>
  <c r="R172" i="1" s="1"/>
  <c r="AB195" i="1"/>
  <c r="AC195" i="1" s="1"/>
  <c r="Q148" i="1"/>
  <c r="R148" i="1" s="1"/>
  <c r="AB153" i="1"/>
  <c r="AC153" i="1" s="1"/>
  <c r="Q195" i="1"/>
  <c r="R195" i="1" s="1"/>
  <c r="AB227" i="1"/>
  <c r="AC227" i="1" s="1"/>
  <c r="Q122" i="1"/>
  <c r="R122" i="1" s="1"/>
  <c r="Q100" i="1"/>
  <c r="R100" i="1" s="1"/>
  <c r="AB133" i="1"/>
  <c r="AC133" i="1" s="1"/>
  <c r="Q63" i="1"/>
  <c r="R63" i="1" s="1"/>
  <c r="Q39" i="1"/>
  <c r="R39" i="1" s="1"/>
  <c r="AB109" i="1"/>
  <c r="AC109" i="1" s="1"/>
  <c r="AB8" i="1"/>
  <c r="AC8" i="1" s="1"/>
  <c r="Q96" i="1"/>
  <c r="R96" i="1" s="1"/>
  <c r="Q216" i="1"/>
  <c r="R216" i="1" s="1"/>
  <c r="Q243" i="1"/>
  <c r="R243" i="1" s="1"/>
  <c r="Q192" i="1"/>
  <c r="R192" i="1" s="1"/>
  <c r="Q176" i="1"/>
  <c r="R176" i="1" s="1"/>
  <c r="AB202" i="1"/>
  <c r="AC202" i="1" s="1"/>
  <c r="AB220" i="1"/>
  <c r="AC220" i="1" s="1"/>
  <c r="AB204" i="1"/>
  <c r="AC204" i="1" s="1"/>
  <c r="Q191" i="1"/>
  <c r="R191" i="1" s="1"/>
  <c r="Q189" i="1"/>
  <c r="R189" i="1" s="1"/>
  <c r="AB214" i="1"/>
  <c r="AC214" i="1" s="1"/>
  <c r="Q150" i="1"/>
  <c r="R150" i="1" s="1"/>
  <c r="Q129" i="1"/>
  <c r="R129" i="1" s="1"/>
  <c r="AB242" i="1"/>
  <c r="AC242" i="1" s="1"/>
  <c r="Q201" i="1"/>
  <c r="R201" i="1" s="1"/>
  <c r="AB108" i="1"/>
  <c r="AC108" i="1" s="1"/>
  <c r="Q109" i="1"/>
  <c r="R109" i="1" s="1"/>
  <c r="Q136" i="1"/>
  <c r="R136" i="1" s="1"/>
  <c r="Q113" i="1"/>
  <c r="R113" i="1" s="1"/>
  <c r="AB76" i="1"/>
  <c r="AC76" i="1" s="1"/>
  <c r="Q119" i="1"/>
  <c r="R119" i="1" s="1"/>
  <c r="AB92" i="1"/>
  <c r="AC92" i="1" s="1"/>
  <c r="AB172" i="1"/>
  <c r="AC172" i="1" s="1"/>
  <c r="Q107" i="1"/>
  <c r="R107" i="1" s="1"/>
  <c r="Q87" i="1"/>
  <c r="R87" i="1" s="1"/>
  <c r="AB47" i="1"/>
  <c r="AC47" i="1" s="1"/>
  <c r="AB203" i="1"/>
  <c r="AC203" i="1" s="1"/>
  <c r="AB130" i="1"/>
  <c r="AC130" i="1" s="1"/>
  <c r="AB87" i="1"/>
  <c r="AC87" i="1" s="1"/>
  <c r="AB78" i="1"/>
  <c r="AC78" i="1" s="1"/>
  <c r="Q222" i="1"/>
  <c r="R222" i="1" s="1"/>
  <c r="Q108" i="1"/>
  <c r="R108" i="1" s="1"/>
  <c r="AB114" i="1"/>
  <c r="AC114" i="1" s="1"/>
  <c r="Q78" i="1"/>
  <c r="R78" i="1" s="1"/>
</calcChain>
</file>

<file path=xl/sharedStrings.xml><?xml version="1.0" encoding="utf-8"?>
<sst xmlns="http://schemas.openxmlformats.org/spreadsheetml/2006/main" count="920" uniqueCount="787">
  <si>
    <t>INPUT DATA</t>
  </si>
  <si>
    <t xml:space="preserve">OVER THE YEAR </t>
  </si>
  <si>
    <t>OVER THE MONTH</t>
  </si>
  <si>
    <t>nonfarm emp</t>
  </si>
  <si>
    <t>resident emp</t>
  </si>
  <si>
    <t>ur</t>
  </si>
  <si>
    <t>resident</t>
  </si>
  <si>
    <t>labor force</t>
  </si>
  <si>
    <t xml:space="preserve">initial </t>
  </si>
  <si>
    <t>Labor Market</t>
  </si>
  <si>
    <t>(sa, 000s)</t>
  </si>
  <si>
    <t>(sa)</t>
  </si>
  <si>
    <t>unemployed</t>
  </si>
  <si>
    <t>UP</t>
  </si>
  <si>
    <t>DN</t>
  </si>
  <si>
    <t>NC</t>
  </si>
  <si>
    <t>TOT</t>
  </si>
  <si>
    <t>NET%</t>
  </si>
  <si>
    <t>1,723.2</t>
  </si>
  <si>
    <t>1,723.9</t>
  </si>
  <si>
    <t>1,762.9</t>
  </si>
  <si>
    <t>1,722.5</t>
  </si>
  <si>
    <t>1,721.9</t>
  </si>
  <si>
    <t>1,721.1</t>
  </si>
  <si>
    <t>45.9</t>
  </si>
  <si>
    <t>57.0</t>
  </si>
  <si>
    <t>1,701.7</t>
  </si>
  <si>
    <t>1,699.3</t>
  </si>
  <si>
    <t>1,698.6</t>
  </si>
  <si>
    <t>1,698.4</t>
  </si>
  <si>
    <t>82.5</t>
  </si>
  <si>
    <t>85.9</t>
  </si>
  <si>
    <t>1,696.5</t>
  </si>
  <si>
    <t>91.8</t>
  </si>
  <si>
    <t>1,694.1</t>
  </si>
  <si>
    <t>96.1</t>
  </si>
  <si>
    <t>97.6</t>
  </si>
  <si>
    <t>1,684.5</t>
  </si>
  <si>
    <t>93.6</t>
  </si>
  <si>
    <t>1,684.2</t>
  </si>
  <si>
    <t>1,685.7</t>
  </si>
  <si>
    <t>1,688.0</t>
  </si>
  <si>
    <t>84.8</t>
  </si>
  <si>
    <t>84.9</t>
  </si>
  <si>
    <t>89.7</t>
  </si>
  <si>
    <t>1,711.3</t>
  </si>
  <si>
    <t>88.8</t>
  </si>
  <si>
    <t>88.0</t>
  </si>
  <si>
    <t>1,720.0</t>
  </si>
  <si>
    <t>85.8</t>
  </si>
  <si>
    <t>83.1</t>
  </si>
  <si>
    <t>81.6</t>
  </si>
  <si>
    <t>80.1</t>
  </si>
  <si>
    <t>79.7</t>
  </si>
  <si>
    <t>1,771.3</t>
  </si>
  <si>
    <t>79.9</t>
  </si>
  <si>
    <t>80.6</t>
  </si>
  <si>
    <t>1,774.7</t>
  </si>
  <si>
    <t>87.2</t>
  </si>
  <si>
    <t>1,779.7</t>
  </si>
  <si>
    <t>1,779.2</t>
  </si>
  <si>
    <t>1,776.4</t>
  </si>
  <si>
    <t>103.7</t>
  </si>
  <si>
    <t>125.5</t>
  </si>
  <si>
    <t>149.7</t>
  </si>
  <si>
    <t>152.8</t>
  </si>
  <si>
    <t>1,727.2</t>
  </si>
  <si>
    <t>173.0</t>
  </si>
  <si>
    <t>1,737.3</t>
  </si>
  <si>
    <t>173.2</t>
  </si>
  <si>
    <t>1,740.2</t>
  </si>
  <si>
    <t>1,745.3</t>
  </si>
  <si>
    <t>157.0</t>
  </si>
  <si>
    <t>160.2</t>
  </si>
  <si>
    <t>1,724.8</t>
  </si>
  <si>
    <t>158.7</t>
  </si>
  <si>
    <t>1,716.9</t>
  </si>
  <si>
    <t>144.6</t>
  </si>
  <si>
    <t>1,724.7</t>
  </si>
  <si>
    <t>1,751.6</t>
  </si>
  <si>
    <t>1,766.0</t>
  </si>
  <si>
    <t>1,775.1</t>
  </si>
  <si>
    <t>1,782.5</t>
  </si>
  <si>
    <t>1,776.3</t>
  </si>
  <si>
    <t>99.6</t>
  </si>
  <si>
    <t>91.3</t>
  </si>
  <si>
    <t>87.5</t>
  </si>
  <si>
    <t>110.3</t>
  </si>
  <si>
    <t>93.3</t>
  </si>
  <si>
    <t>92.3</t>
  </si>
  <si>
    <t>88.6</t>
  </si>
  <si>
    <t>86.8</t>
  </si>
  <si>
    <t>85.4</t>
  </si>
  <si>
    <t>80.4</t>
  </si>
  <si>
    <t>76.5</t>
  </si>
  <si>
    <t>71.6</t>
  </si>
  <si>
    <t>1,786.7</t>
  </si>
  <si>
    <t>1,774.2</t>
  </si>
  <si>
    <t>1,778.4</t>
  </si>
  <si>
    <t>1,784.1</t>
  </si>
  <si>
    <t>1,787.3</t>
  </si>
  <si>
    <t>1,828.8</t>
  </si>
  <si>
    <t>1,857.1</t>
  </si>
  <si>
    <t>1,760.4</t>
  </si>
  <si>
    <t>1,763.2</t>
  </si>
  <si>
    <t>1,764.5</t>
  </si>
  <si>
    <t>1,764.2</t>
  </si>
  <si>
    <t>1,761.0</t>
  </si>
  <si>
    <t>1,759.4</t>
  </si>
  <si>
    <t>1,758.4</t>
  </si>
  <si>
    <t>1,758.0</t>
  </si>
  <si>
    <t>1,757.8</t>
  </si>
  <si>
    <t>1,757.6</t>
  </si>
  <si>
    <t>1,757.0</t>
  </si>
  <si>
    <t>1,755.8</t>
  </si>
  <si>
    <t>1,754.0</t>
  </si>
  <si>
    <t>1,748.8</t>
  </si>
  <si>
    <t>1,746.6</t>
  </si>
  <si>
    <t>1,745.1</t>
  </si>
  <si>
    <t>1,745.5</t>
  </si>
  <si>
    <t>1,746.5</t>
  </si>
  <si>
    <t>1,748.1</t>
  </si>
  <si>
    <t>1,750.2</t>
  </si>
  <si>
    <t>1,752.9</t>
  </si>
  <si>
    <t>1,756.5</t>
  </si>
  <si>
    <t>1,760.7</t>
  </si>
  <si>
    <t>1,765.3</t>
  </si>
  <si>
    <t>1,770.0</t>
  </si>
  <si>
    <t>1,774.4</t>
  </si>
  <si>
    <t>1,781.7</t>
  </si>
  <si>
    <t>1,784.0</t>
  </si>
  <si>
    <t>1,785.5</t>
  </si>
  <si>
    <t>1,786.1</t>
  </si>
  <si>
    <t>1,786.3</t>
  </si>
  <si>
    <t>1,786.4</t>
  </si>
  <si>
    <t>1,786.5</t>
  </si>
  <si>
    <t>1,786.8</t>
  </si>
  <si>
    <t>1,787.4</t>
  </si>
  <si>
    <t>1,784.4</t>
  </si>
  <si>
    <t>1,783.9</t>
  </si>
  <si>
    <t>1,784.8</t>
  </si>
  <si>
    <t>1,785.4</t>
  </si>
  <si>
    <t>1,784.2</t>
  </si>
  <si>
    <t>1,782.2</t>
  </si>
  <si>
    <t>1,780.0</t>
  </si>
  <si>
    <t>1,778.3</t>
  </si>
  <si>
    <t>1,777.2</t>
  </si>
  <si>
    <t>1,775.7</t>
  </si>
  <si>
    <t>1,773.1</t>
  </si>
  <si>
    <t>1,772.4</t>
  </si>
  <si>
    <t>1,775.2</t>
  </si>
  <si>
    <t>1,778.2</t>
  </si>
  <si>
    <t>1,785.6</t>
  </si>
  <si>
    <t>1,789.9</t>
  </si>
  <si>
    <t>1,794.0</t>
  </si>
  <si>
    <t>1,797.5</t>
  </si>
  <si>
    <t>1,800.4</t>
  </si>
  <si>
    <t>1,803.3</t>
  </si>
  <si>
    <t>1,806.3</t>
  </si>
  <si>
    <t>1,809.5</t>
  </si>
  <si>
    <t>1,812.8</t>
  </si>
  <si>
    <t>1,816.1</t>
  </si>
  <si>
    <t>1,819.2</t>
  </si>
  <si>
    <t>1,822.2</t>
  </si>
  <si>
    <t>1,824.8</t>
  </si>
  <si>
    <t>1,826.9</t>
  </si>
  <si>
    <t>1,830.9</t>
  </si>
  <si>
    <t>1,833.7</t>
  </si>
  <si>
    <t>1,836.9</t>
  </si>
  <si>
    <t>1,840.2</t>
  </si>
  <si>
    <t>1,843.4</t>
  </si>
  <si>
    <t>1,846.0</t>
  </si>
  <si>
    <t>1,848.0</t>
  </si>
  <si>
    <t>1,849.7</t>
  </si>
  <si>
    <t>1,850.8</t>
  </si>
  <si>
    <t>1,851.5</t>
  </si>
  <si>
    <t>1,852.4</t>
  </si>
  <si>
    <t>1,853.6</t>
  </si>
  <si>
    <t>1,855.1</t>
  </si>
  <si>
    <t>1,859.9</t>
  </si>
  <si>
    <t>1,863.0</t>
  </si>
  <si>
    <t>1,865.7</t>
  </si>
  <si>
    <t>1,867.9</t>
  </si>
  <si>
    <t>1,869.6</t>
  </si>
  <si>
    <t>1,871.0</t>
  </si>
  <si>
    <t>1,872.5</t>
  </si>
  <si>
    <t>1,874.1</t>
  </si>
  <si>
    <t>1,875.9</t>
  </si>
  <si>
    <t>1,877.9</t>
  </si>
  <si>
    <t>1,879.9</t>
  </si>
  <si>
    <t>1,881.5</t>
  </si>
  <si>
    <t>1,882.6</t>
  </si>
  <si>
    <t>1,883.7</t>
  </si>
  <si>
    <t>1,884.6</t>
  </si>
  <si>
    <t>1,885.2</t>
  </si>
  <si>
    <t>1,885.0</t>
  </si>
  <si>
    <t>1,885.8</t>
  </si>
  <si>
    <t>1,887.5</t>
  </si>
  <si>
    <t>1,889.3</t>
  </si>
  <si>
    <t>1,891.0</t>
  </si>
  <si>
    <t>1,891.9</t>
  </si>
  <si>
    <t>1,891.8</t>
  </si>
  <si>
    <t>1,890.6</t>
  </si>
  <si>
    <t>1,888.8</t>
  </si>
  <si>
    <t>1,887.9</t>
  </si>
  <si>
    <t>1,889.1</t>
  </si>
  <si>
    <t>1,892.6</t>
  </si>
  <si>
    <t>1,897.3</t>
  </si>
  <si>
    <t>1,902.0</t>
  </si>
  <si>
    <t>1,906.6</t>
  </si>
  <si>
    <t>1,910.8</t>
  </si>
  <si>
    <t>1,914.1</t>
  </si>
  <si>
    <t>1,916.5</t>
  </si>
  <si>
    <t>1,918.2</t>
  </si>
  <si>
    <t>1,919.3</t>
  </si>
  <si>
    <t>1,919.6</t>
  </si>
  <si>
    <t>1,919.4</t>
  </si>
  <si>
    <t>1,918.4</t>
  </si>
  <si>
    <t>1,917.1</t>
  </si>
  <si>
    <t>1,915.8</t>
  </si>
  <si>
    <t>1,914.3</t>
  </si>
  <si>
    <t>1,912.5</t>
  </si>
  <si>
    <t>1,911.1</t>
  </si>
  <si>
    <t>1,910.7</t>
  </si>
  <si>
    <t>1,911.5</t>
  </si>
  <si>
    <t>1,913.4</t>
  </si>
  <si>
    <t>1,915.5</t>
  </si>
  <si>
    <t>1,915.3</t>
  </si>
  <si>
    <t>1,912.4</t>
  </si>
  <si>
    <t>1,908.6</t>
  </si>
  <si>
    <t>1,904.3</t>
  </si>
  <si>
    <t>1,899.2</t>
  </si>
  <si>
    <t>1,893.6</t>
  </si>
  <si>
    <t>1,888.0</t>
  </si>
  <si>
    <t>1,878.2</t>
  </si>
  <si>
    <t>1,875.2</t>
  </si>
  <si>
    <t>1,873.2</t>
  </si>
  <si>
    <t>1,871.5</t>
  </si>
  <si>
    <t>1,869.4</t>
  </si>
  <si>
    <t>1,866.7</t>
  </si>
  <si>
    <t>1,864.3</t>
  </si>
  <si>
    <t>1,863.1</t>
  </si>
  <si>
    <t>1,863.9</t>
  </si>
  <si>
    <t>1,866.2</t>
  </si>
  <si>
    <t>1,868.8</t>
  </si>
  <si>
    <t>1,870.8</t>
  </si>
  <si>
    <t>1,871.3</t>
  </si>
  <si>
    <t>1,870.1</t>
  </si>
  <si>
    <t>1,870.3</t>
  </si>
  <si>
    <t>1,873.7</t>
  </si>
  <si>
    <t>1,876.4</t>
  </si>
  <si>
    <t>1,879.3</t>
  </si>
  <si>
    <t>1,882.0</t>
  </si>
  <si>
    <t>1,884.8</t>
  </si>
  <si>
    <t>1,891.5</t>
  </si>
  <si>
    <t>1,894.8</t>
  </si>
  <si>
    <t>1,897.5</t>
  </si>
  <si>
    <t>1,899.4</t>
  </si>
  <si>
    <t>1,900.5</t>
  </si>
  <si>
    <t>1,901.2</t>
  </si>
  <si>
    <t>1,901.7</t>
  </si>
  <si>
    <t>1,901.0</t>
  </si>
  <si>
    <t>1,896.4</t>
  </si>
  <si>
    <t>1,892.8</t>
  </si>
  <si>
    <t>1,886.2</t>
  </si>
  <si>
    <t>1,884.3</t>
  </si>
  <si>
    <t>1,883.6</t>
  </si>
  <si>
    <t>1,884.0</t>
  </si>
  <si>
    <t>1,884.9</t>
  </si>
  <si>
    <t>1,885.9</t>
  </si>
  <si>
    <t>1,886.9</t>
  </si>
  <si>
    <t>1,888.1</t>
  </si>
  <si>
    <t>1,890.7</t>
  </si>
  <si>
    <t>1,892.1</t>
  </si>
  <si>
    <t>1,893.5</t>
  </si>
  <si>
    <t>1,895.0</t>
  </si>
  <si>
    <t>1,896.7</t>
  </si>
  <si>
    <t>1,898.6</t>
  </si>
  <si>
    <t>1,900.8</t>
  </si>
  <si>
    <t>1,903.6</t>
  </si>
  <si>
    <t>1,915.9</t>
  </si>
  <si>
    <t>1,844.5</t>
  </si>
  <si>
    <t>1,721.2</t>
  </si>
  <si>
    <t>1,726.8</t>
  </si>
  <si>
    <t>1,726.3</t>
  </si>
  <si>
    <t>1,723.4</t>
  </si>
  <si>
    <t>1,718.0</t>
  </si>
  <si>
    <t>1,715.0</t>
  </si>
  <si>
    <t>1,707.2</t>
  </si>
  <si>
    <t>1,702.9</t>
  </si>
  <si>
    <t>1,694.6</t>
  </si>
  <si>
    <t>1,693.0</t>
  </si>
  <si>
    <t>1,691.8</t>
  </si>
  <si>
    <t>1,691.1</t>
  </si>
  <si>
    <t>1,690.9</t>
  </si>
  <si>
    <t>1,691.3</t>
  </si>
  <si>
    <t>1,692.5</t>
  </si>
  <si>
    <t>1,694.3</t>
  </si>
  <si>
    <t>1,696.2</t>
  </si>
  <si>
    <t>1,698.2</t>
  </si>
  <si>
    <t>1,699.9</t>
  </si>
  <si>
    <t>1,701.2</t>
  </si>
  <si>
    <t>1,702.0</t>
  </si>
  <si>
    <t>1,700.6</t>
  </si>
  <si>
    <t>1,696.6</t>
  </si>
  <si>
    <t>1,691.0</t>
  </si>
  <si>
    <t>1,689.8</t>
  </si>
  <si>
    <t>1,686.0</t>
  </si>
  <si>
    <t>1,685.2</t>
  </si>
  <si>
    <t>1,687.1</t>
  </si>
  <si>
    <t>1,688.9</t>
  </si>
  <si>
    <t>1,689.9</t>
  </si>
  <si>
    <t>1,689.7</t>
  </si>
  <si>
    <t>1,688.5</t>
  </si>
  <si>
    <t>1,687.0</t>
  </si>
  <si>
    <t>1,686.4</t>
  </si>
  <si>
    <t>1,686.2</t>
  </si>
  <si>
    <t>1,685.6</t>
  </si>
  <si>
    <t>1,685.9</t>
  </si>
  <si>
    <t>1,687.7</t>
  </si>
  <si>
    <t>1,690.5</t>
  </si>
  <si>
    <t>1,703.1</t>
  </si>
  <si>
    <t>1,707.8</t>
  </si>
  <si>
    <t>1,711.6</t>
  </si>
  <si>
    <t>1,714.6</t>
  </si>
  <si>
    <t>1,717.5</t>
  </si>
  <si>
    <t>1,720.9</t>
  </si>
  <si>
    <t>1,728.8</t>
  </si>
  <si>
    <t>1,733.1</t>
  </si>
  <si>
    <t>1,741.0</t>
  </si>
  <si>
    <t>1,744.0</t>
  </si>
  <si>
    <t>1,746.1</t>
  </si>
  <si>
    <t>1,747.9</t>
  </si>
  <si>
    <t>1,753.2</t>
  </si>
  <si>
    <t>1,756.4</t>
  </si>
  <si>
    <t>1,759.8</t>
  </si>
  <si>
    <t>1,768.3</t>
  </si>
  <si>
    <t>1,769.9</t>
  </si>
  <si>
    <t>1,770.9</t>
  </si>
  <si>
    <t>1,771.4</t>
  </si>
  <si>
    <t>1,771.9</t>
  </si>
  <si>
    <t>1,772.9</t>
  </si>
  <si>
    <t>1,773.7</t>
  </si>
  <si>
    <t>1,776.9</t>
  </si>
  <si>
    <t>1,779.4</t>
  </si>
  <si>
    <t>1,779.8</t>
  </si>
  <si>
    <t>1,778.0</t>
  </si>
  <si>
    <t>1,768.8</t>
  </si>
  <si>
    <t>1,765.8</t>
  </si>
  <si>
    <t>1,761.9</t>
  </si>
  <si>
    <t>1,751.3</t>
  </si>
  <si>
    <t>1,745.6</t>
  </si>
  <si>
    <t>1,741.2</t>
  </si>
  <si>
    <t>1,738.5</t>
  </si>
  <si>
    <t>1,736.6</t>
  </si>
  <si>
    <t>1,734.7</t>
  </si>
  <si>
    <t>1,732.3</t>
  </si>
  <si>
    <t>1,724.3</t>
  </si>
  <si>
    <t>1,719.2</t>
  </si>
  <si>
    <t>1,714.7</t>
  </si>
  <si>
    <t>1,712.3</t>
  </si>
  <si>
    <t>1,712.6</t>
  </si>
  <si>
    <t>1,718.4</t>
  </si>
  <si>
    <t>1,722.6</t>
  </si>
  <si>
    <t>1,727.4</t>
  </si>
  <si>
    <t>1,731.4</t>
  </si>
  <si>
    <t>1,734.1</t>
  </si>
  <si>
    <t>1,735.7</t>
  </si>
  <si>
    <t>1,736.1</t>
  </si>
  <si>
    <t>1,736.0</t>
  </si>
  <si>
    <t>1,735.8</t>
  </si>
  <si>
    <t>1,736.4</t>
  </si>
  <si>
    <t>1,736.7</t>
  </si>
  <si>
    <t>1,738.6</t>
  </si>
  <si>
    <t>1,742.0</t>
  </si>
  <si>
    <t>1,746.3</t>
  </si>
  <si>
    <t>1,750.3</t>
  </si>
  <si>
    <t>1,752.7</t>
  </si>
  <si>
    <t>1,753.3</t>
  </si>
  <si>
    <t>1,752.2</t>
  </si>
  <si>
    <t>1,749.6</t>
  </si>
  <si>
    <t>1,734.4</t>
  </si>
  <si>
    <t>1,728.7</t>
  </si>
  <si>
    <t>1,720.4</t>
  </si>
  <si>
    <t>1,718.2</t>
  </si>
  <si>
    <t>1,715.8</t>
  </si>
  <si>
    <t>1,714.2</t>
  </si>
  <si>
    <t>1,712.0</t>
  </si>
  <si>
    <t>1,710.2</t>
  </si>
  <si>
    <t>1,709.8</t>
  </si>
  <si>
    <t>1,714.8</t>
  </si>
  <si>
    <t>1,718.3</t>
  </si>
  <si>
    <t>1,725.0</t>
  </si>
  <si>
    <t>1,727.1</t>
  </si>
  <si>
    <t>1,729.9</t>
  </si>
  <si>
    <t>1,733.6</t>
  </si>
  <si>
    <t>1,738.3</t>
  </si>
  <si>
    <t>1,743.6</t>
  </si>
  <si>
    <t>1,748.7</t>
  </si>
  <si>
    <t>1,757.7</t>
  </si>
  <si>
    <t>1,762.5</t>
  </si>
  <si>
    <t>1,767.4</t>
  </si>
  <si>
    <t>1,772.0</t>
  </si>
  <si>
    <t>1,776.0</t>
  </si>
  <si>
    <t>1,783.1</t>
  </si>
  <si>
    <t>1,786.0</t>
  </si>
  <si>
    <t>1,788.4</t>
  </si>
  <si>
    <t>1,789.8</t>
  </si>
  <si>
    <t>1,790.3</t>
  </si>
  <si>
    <t>1,789.7</t>
  </si>
  <si>
    <t>1,788.3</t>
  </si>
  <si>
    <t>1,781.6</t>
  </si>
  <si>
    <t>1,781.8</t>
  </si>
  <si>
    <t>1,783.0</t>
  </si>
  <si>
    <t>1,787.0</t>
  </si>
  <si>
    <t>1,789.4</t>
  </si>
  <si>
    <t>1,792.1</t>
  </si>
  <si>
    <t>1,794.8</t>
  </si>
  <si>
    <t>1,800.1</t>
  </si>
  <si>
    <t>1,802.7</t>
  </si>
  <si>
    <t>1,805.2</t>
  </si>
  <si>
    <t>1,807.6</t>
  </si>
  <si>
    <t>1,810.0</t>
  </si>
  <si>
    <t>1,812.7</t>
  </si>
  <si>
    <t>1,815.9</t>
  </si>
  <si>
    <t>1,836.3</t>
  </si>
  <si>
    <t>1,840.1</t>
  </si>
  <si>
    <t>1,842.9</t>
  </si>
  <si>
    <t>1,844.3</t>
  </si>
  <si>
    <t>1,843.2</t>
  </si>
  <si>
    <t>1,840.9</t>
  </si>
  <si>
    <t>1,838.0</t>
  </si>
  <si>
    <t>1,835.0</t>
  </si>
  <si>
    <t>1,832.7</t>
  </si>
  <si>
    <t>1,831.4</t>
  </si>
  <si>
    <t>1,831.6</t>
  </si>
  <si>
    <t>39.1</t>
  </si>
  <si>
    <t>38.4</t>
  </si>
  <si>
    <t>37.6</t>
  </si>
  <si>
    <t>37.1</t>
  </si>
  <si>
    <t>36.6</t>
  </si>
  <si>
    <t>36.2</t>
  </si>
  <si>
    <t>36.0</t>
  </si>
  <si>
    <t>35.9</t>
  </si>
  <si>
    <t>36.1</t>
  </si>
  <si>
    <t>40.9</t>
  </si>
  <si>
    <t>42.7</t>
  </si>
  <si>
    <t>44.4</t>
  </si>
  <si>
    <t>47.3</t>
  </si>
  <si>
    <t>48.8</t>
  </si>
  <si>
    <t>50.5</t>
  </si>
  <si>
    <t>52.5</t>
  </si>
  <si>
    <t>54.7</t>
  </si>
  <si>
    <t>59.3</t>
  </si>
  <si>
    <t>61.6</t>
  </si>
  <si>
    <t>64.0</t>
  </si>
  <si>
    <t>66.4</t>
  </si>
  <si>
    <t>69.0</t>
  </si>
  <si>
    <t>71.7</t>
  </si>
  <si>
    <t>74.4</t>
  </si>
  <si>
    <t>77.1</t>
  </si>
  <si>
    <t>82.3</t>
  </si>
  <si>
    <t>89.8</t>
  </si>
  <si>
    <t>93.5</t>
  </si>
  <si>
    <t>95.0</t>
  </si>
  <si>
    <t>96.4</t>
  </si>
  <si>
    <t>98.7</t>
  </si>
  <si>
    <t>99.9</t>
  </si>
  <si>
    <t>99.7</t>
  </si>
  <si>
    <t>98.9</t>
  </si>
  <si>
    <t>97.7</t>
  </si>
  <si>
    <t>96.6</t>
  </si>
  <si>
    <t>95.5</t>
  </si>
  <si>
    <t>94.5</t>
  </si>
  <si>
    <t>93.0</t>
  </si>
  <si>
    <t>91.5</t>
  </si>
  <si>
    <t>90.6</t>
  </si>
  <si>
    <t>87.3</t>
  </si>
  <si>
    <t>87.7</t>
  </si>
  <si>
    <t>87.6</t>
  </si>
  <si>
    <t>86.7</t>
  </si>
  <si>
    <t>86.2</t>
  </si>
  <si>
    <t>85.7</t>
  </si>
  <si>
    <t>84.0</t>
  </si>
  <si>
    <t>83.0</t>
  </si>
  <si>
    <t>82.0</t>
  </si>
  <si>
    <t>81.2</t>
  </si>
  <si>
    <t>80.9</t>
  </si>
  <si>
    <t>80.8</t>
  </si>
  <si>
    <t>80.7</t>
  </si>
  <si>
    <t>80.5</t>
  </si>
  <si>
    <t>80.2</t>
  </si>
  <si>
    <t>80.0</t>
  </si>
  <si>
    <t>79.8</t>
  </si>
  <si>
    <t>82.1</t>
  </si>
  <si>
    <t>83.4</t>
  </si>
  <si>
    <t>84.7</t>
  </si>
  <si>
    <t>86.1</t>
  </si>
  <si>
    <t>87.4</t>
  </si>
  <si>
    <t>88.5</t>
  </si>
  <si>
    <t>99.5</t>
  </si>
  <si>
    <t>103.2</t>
  </si>
  <si>
    <t>106.8</t>
  </si>
  <si>
    <t>113.8</t>
  </si>
  <si>
    <t>117.9</t>
  </si>
  <si>
    <t>122.7</t>
  </si>
  <si>
    <t>128.2</t>
  </si>
  <si>
    <t>133.8</t>
  </si>
  <si>
    <t>139.5</t>
  </si>
  <si>
    <t>149.0</t>
  </si>
  <si>
    <t>156.3</t>
  </si>
  <si>
    <t>159.6</t>
  </si>
  <si>
    <t>162.9</t>
  </si>
  <si>
    <t>166.3</t>
  </si>
  <si>
    <t>169.7</t>
  </si>
  <si>
    <t>176.8</t>
  </si>
  <si>
    <t>180.0</t>
  </si>
  <si>
    <t>182.3</t>
  </si>
  <si>
    <t>183.6</t>
  </si>
  <si>
    <t>184.0</t>
  </si>
  <si>
    <t>183.5</t>
  </si>
  <si>
    <t>182.7</t>
  </si>
  <si>
    <t>182.6</t>
  </si>
  <si>
    <t>183.2</t>
  </si>
  <si>
    <t>183.7</t>
  </si>
  <si>
    <t>181.1</t>
  </si>
  <si>
    <t>179.4</t>
  </si>
  <si>
    <t>177.6</t>
  </si>
  <si>
    <t>176.1</t>
  </si>
  <si>
    <t>175.0</t>
  </si>
  <si>
    <t>174.1</t>
  </si>
  <si>
    <t>171.4</t>
  </si>
  <si>
    <t>169.3</t>
  </si>
  <si>
    <t>166.8</t>
  </si>
  <si>
    <t>164.3</t>
  </si>
  <si>
    <t>162.0</t>
  </si>
  <si>
    <t>159.0</t>
  </si>
  <si>
    <t>159.3</t>
  </si>
  <si>
    <t>157.8</t>
  </si>
  <si>
    <t>155.7</t>
  </si>
  <si>
    <t>155.2</t>
  </si>
  <si>
    <t>154.7</t>
  </si>
  <si>
    <t>154.1</t>
  </si>
  <si>
    <t>153.3</t>
  </si>
  <si>
    <t>152.3</t>
  </si>
  <si>
    <t>151.4</t>
  </si>
  <si>
    <t>150.6</t>
  </si>
  <si>
    <t>148.2</t>
  </si>
  <si>
    <t>145.8</t>
  </si>
  <si>
    <t>143.0</t>
  </si>
  <si>
    <t>140.4</t>
  </si>
  <si>
    <t>137.9</t>
  </si>
  <si>
    <t>135.4</t>
  </si>
  <si>
    <t>132.9</t>
  </si>
  <si>
    <t>130.6</t>
  </si>
  <si>
    <t>128.7</t>
  </si>
  <si>
    <t>127.0</t>
  </si>
  <si>
    <t>124.1</t>
  </si>
  <si>
    <t>122.8</t>
  </si>
  <si>
    <t>121.5</t>
  </si>
  <si>
    <t>119.7</t>
  </si>
  <si>
    <t>117.5</t>
  </si>
  <si>
    <t>115.2</t>
  </si>
  <si>
    <t>113.3</t>
  </si>
  <si>
    <t>111.9</t>
  </si>
  <si>
    <t>110.7</t>
  </si>
  <si>
    <t>109.4</t>
  </si>
  <si>
    <t>108.0</t>
  </si>
  <si>
    <t>106.5</t>
  </si>
  <si>
    <t>105.0</t>
  </si>
  <si>
    <t>102.7</t>
  </si>
  <si>
    <t>101.8</t>
  </si>
  <si>
    <t>101.0</t>
  </si>
  <si>
    <t>100.1</t>
  </si>
  <si>
    <t>97.5</t>
  </si>
  <si>
    <t>96.0</t>
  </si>
  <si>
    <t>93.2</t>
  </si>
  <si>
    <t>92.0</t>
  </si>
  <si>
    <t>90.9</t>
  </si>
  <si>
    <t>89.0</t>
  </si>
  <si>
    <t>88.1</t>
  </si>
  <si>
    <t>87.9</t>
  </si>
  <si>
    <t>85.6</t>
  </si>
  <si>
    <t>85.0</t>
  </si>
  <si>
    <t>84.6</t>
  </si>
  <si>
    <t>84.2</t>
  </si>
  <si>
    <t>83.7</t>
  </si>
  <si>
    <t>67.7</t>
  </si>
  <si>
    <t>1,924.2</t>
  </si>
  <si>
    <t>1,927.4</t>
  </si>
  <si>
    <t>1,929.7</t>
  </si>
  <si>
    <t>1,930.6</t>
  </si>
  <si>
    <t>1,930.1</t>
  </si>
  <si>
    <t>1,928.2</t>
  </si>
  <si>
    <t>1,925.5</t>
  </si>
  <si>
    <t>1,922.2</t>
  </si>
  <si>
    <t>1,918.8</t>
  </si>
  <si>
    <t>1,913.9</t>
  </si>
  <si>
    <t>1,913.2</t>
  </si>
  <si>
    <t>1,908.3</t>
  </si>
  <si>
    <t>1,828.3</t>
  </si>
  <si>
    <t>1,831.8</t>
  </si>
  <si>
    <t>1,836.7</t>
  </si>
  <si>
    <t>1,842.2</t>
  </si>
  <si>
    <t>1,846.9</t>
  </si>
  <si>
    <t>1,850.7</t>
  </si>
  <si>
    <t>1,856.0</t>
  </si>
  <si>
    <t>1,857.9</t>
  </si>
  <si>
    <t>1,859.4</t>
  </si>
  <si>
    <t>1,860.8</t>
  </si>
  <si>
    <t>1,861.9</t>
  </si>
  <si>
    <t>1,863.6</t>
  </si>
  <si>
    <t>78.9</t>
  </si>
  <si>
    <t>77.7</t>
  </si>
  <si>
    <t>75.3</t>
  </si>
  <si>
    <t>74.2</t>
  </si>
  <si>
    <t>73.2</t>
  </si>
  <si>
    <t>72.5</t>
  </si>
  <si>
    <t>72.1</t>
  </si>
  <si>
    <t>72.0</t>
  </si>
  <si>
    <t>71.9</t>
  </si>
  <si>
    <t>71.5</t>
  </si>
  <si>
    <t>70.8</t>
  </si>
  <si>
    <t>69.8</t>
  </si>
  <si>
    <t>67.3</t>
  </si>
  <si>
    <t>127.8</t>
  </si>
  <si>
    <t>89.2</t>
  </si>
  <si>
    <t>1,914.5</t>
  </si>
  <si>
    <t>1,918.6</t>
  </si>
  <si>
    <t>1,924.9</t>
  </si>
  <si>
    <t>1,926.8</t>
  </si>
  <si>
    <t>1,928.5</t>
  </si>
  <si>
    <t>1,930.0</t>
  </si>
  <si>
    <t>1,931.4</t>
  </si>
  <si>
    <t>1,932.6</t>
  </si>
  <si>
    <t>1,933.4</t>
  </si>
  <si>
    <t>1,938.6</t>
  </si>
  <si>
    <t>1,937.4</t>
  </si>
  <si>
    <t>claims (mma)</t>
  </si>
  <si>
    <t>1,927.3</t>
  </si>
  <si>
    <t>1,926.6</t>
  </si>
  <si>
    <t>1,925.8</t>
  </si>
  <si>
    <t>1,925.7</t>
  </si>
  <si>
    <t>1,926.7</t>
  </si>
  <si>
    <t>1,928.9</t>
  </si>
  <si>
    <t>1,931.7</t>
  </si>
  <si>
    <t>1,934.6</t>
  </si>
  <si>
    <t>1,939.7</t>
  </si>
  <si>
    <t>1,941.0</t>
  </si>
  <si>
    <t>1,940.2</t>
  </si>
  <si>
    <t>1,936.8</t>
  </si>
  <si>
    <t>1,931.1</t>
  </si>
  <si>
    <t>1,924.5</t>
  </si>
  <si>
    <t>1,828.7</t>
  </si>
  <si>
    <t>1,901.8</t>
  </si>
  <si>
    <t>1,893.1</t>
  </si>
  <si>
    <t>1,901.5</t>
  </si>
  <si>
    <t>1,859.8</t>
  </si>
  <si>
    <t>1,828.0</t>
  </si>
  <si>
    <t>1,819.1</t>
  </si>
  <si>
    <t>1,813.4</t>
  </si>
  <si>
    <t>1,805.1</t>
  </si>
  <si>
    <t>1,801.7</t>
  </si>
  <si>
    <t>1,800.0</t>
  </si>
  <si>
    <t>1,801.0</t>
  </si>
  <si>
    <t>1,798.9</t>
  </si>
  <si>
    <t>1,821.1</t>
  </si>
  <si>
    <t>1,837.5</t>
  </si>
  <si>
    <t>1,854.9</t>
  </si>
  <si>
    <t>1,888.5</t>
  </si>
  <si>
    <t>1,905.5</t>
  </si>
  <si>
    <t>1,924.3</t>
  </si>
  <si>
    <t>1,942.9</t>
  </si>
  <si>
    <t>1,933.8</t>
  </si>
  <si>
    <t>1,929.3</t>
  </si>
  <si>
    <t>1,923.0</t>
  </si>
  <si>
    <t>1,914.8</t>
  </si>
  <si>
    <t>1,905.6</t>
  </si>
  <si>
    <t>1,896.6</t>
  </si>
  <si>
    <t>1,892.9</t>
  </si>
  <si>
    <t>1,890.1</t>
  </si>
  <si>
    <t>1,886.3</t>
  </si>
  <si>
    <t>1,886.4</t>
  </si>
  <si>
    <t>1,887.1</t>
  </si>
  <si>
    <t>1,888.3</t>
  </si>
  <si>
    <t>1,889.8</t>
  </si>
  <si>
    <t>1,892.0</t>
  </si>
  <si>
    <t>1,894.5</t>
  </si>
  <si>
    <t>1,896.8</t>
  </si>
  <si>
    <t>1,899.6</t>
  </si>
  <si>
    <t>1,899.5</t>
  </si>
  <si>
    <t>1,899.1</t>
  </si>
  <si>
    <t>1,902.4</t>
  </si>
  <si>
    <t>1,856.5</t>
  </si>
  <si>
    <t>1,856.8</t>
  </si>
  <si>
    <t>1,857.2</t>
  </si>
  <si>
    <t>1,858.0</t>
  </si>
  <si>
    <t>1,859.5</t>
  </si>
  <si>
    <t>1,861.6</t>
  </si>
  <si>
    <t>1,865.5</t>
  </si>
  <si>
    <t>1,867.5</t>
  </si>
  <si>
    <t>1,869.0</t>
  </si>
  <si>
    <t>1,869.5</t>
  </si>
  <si>
    <t>1,867.8</t>
  </si>
  <si>
    <t>1,863.4</t>
  </si>
  <si>
    <t>1,849.6</t>
  </si>
  <si>
    <t>1,676.7</t>
  </si>
  <si>
    <t>1,676.9</t>
  </si>
  <si>
    <t>1,675.9</t>
  </si>
  <si>
    <t>1,679.8</t>
  </si>
  <si>
    <t>1,681.9</t>
  </si>
  <si>
    <t>1,685.1</t>
  </si>
  <si>
    <t>1,682.3</t>
  </si>
  <si>
    <t>1,679.3</t>
  </si>
  <si>
    <t>1,676.0</t>
  </si>
  <si>
    <t>1,673.9</t>
  </si>
  <si>
    <t>1,673.3</t>
  </si>
  <si>
    <t>1,673.6</t>
  </si>
  <si>
    <t>1,674.8</t>
  </si>
  <si>
    <t>1,696.8</t>
  </si>
  <si>
    <t>1,717.7</t>
  </si>
  <si>
    <t>1,739.0</t>
  </si>
  <si>
    <t>1,759.9</t>
  </si>
  <si>
    <t>1,782.0</t>
  </si>
  <si>
    <t>1,804.1</t>
  </si>
  <si>
    <t>1,826.4</t>
  </si>
  <si>
    <t>1,848.6</t>
  </si>
  <si>
    <t>1,849.5</t>
  </si>
  <si>
    <t>1,849.1</t>
  </si>
  <si>
    <t>1,847.1</t>
  </si>
  <si>
    <t>1,837.8</t>
  </si>
  <si>
    <t>1,831.3</t>
  </si>
  <si>
    <t>1,825.4</t>
  </si>
  <si>
    <t>1,820.9</t>
  </si>
  <si>
    <t>1,818.1</t>
  </si>
  <si>
    <t>1,817.0</t>
  </si>
  <si>
    <t>1,817.3</t>
  </si>
  <si>
    <t>1,818.6</t>
  </si>
  <si>
    <t>1,820.5</t>
  </si>
  <si>
    <t>1,822.9</t>
  </si>
  <si>
    <t>1,825.0</t>
  </si>
  <si>
    <t>1,826.6</t>
  </si>
  <si>
    <t>1,827.5</t>
  </si>
  <si>
    <t>1,827.1</t>
  </si>
  <si>
    <t>1,825.1</t>
  </si>
  <si>
    <t>1,822.5</t>
  </si>
  <si>
    <t>1,820.1</t>
  </si>
  <si>
    <t>1,819.3</t>
  </si>
  <si>
    <t>68.6</t>
  </si>
  <si>
    <t>67.2</t>
  </si>
  <si>
    <t>68.1</t>
  </si>
  <si>
    <t>69.1</t>
  </si>
  <si>
    <t>69.9</t>
  </si>
  <si>
    <t>70.6</t>
  </si>
  <si>
    <t>73.4</t>
  </si>
  <si>
    <t>74.3</t>
  </si>
  <si>
    <t>74.9</t>
  </si>
  <si>
    <t>151.9</t>
  </si>
  <si>
    <t>224.9</t>
  </si>
  <si>
    <t>217.3</t>
  </si>
  <si>
    <t>221.6</t>
  </si>
  <si>
    <t>178.0</t>
  </si>
  <si>
    <t>143.8</t>
  </si>
  <si>
    <t>136.8</t>
  </si>
  <si>
    <t>134.1</t>
  </si>
  <si>
    <t>129.0</t>
  </si>
  <si>
    <t>126.8</t>
  </si>
  <si>
    <t>127.4</t>
  </si>
  <si>
    <t>124.3</t>
  </si>
  <si>
    <t>119.9</t>
  </si>
  <si>
    <t>115.9</t>
  </si>
  <si>
    <t>110.4</t>
  </si>
  <si>
    <t>101.4</t>
  </si>
  <si>
    <t>97.9</t>
  </si>
  <si>
    <t>94.4</t>
  </si>
  <si>
    <t>71.2</t>
  </si>
  <si>
    <t>71.1</t>
  </si>
  <si>
    <t>69.6</t>
  </si>
  <si>
    <t>65.8</t>
  </si>
  <si>
    <t>64.2</t>
  </si>
  <si>
    <t>63.2</t>
  </si>
  <si>
    <t>64.5</t>
  </si>
  <si>
    <t>67.4</t>
  </si>
  <si>
    <t>76.1</t>
  </si>
  <si>
    <t>79.6</t>
  </si>
  <si>
    <t>80.3</t>
  </si>
  <si>
    <t>82.9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</si>
</sst>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64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17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165" fontId="2" fillId="0" borderId="0" xfId="0" applyNumberFormat="1" applyFont="1"/>
    <xf numFmtId="165" fontId="2" fillId="0" borderId="1" xfId="0" applyNumberFormat="1" applyFont="1" applyBorder="1"/>
    <xf numFmtId="1" fontId="2" fillId="0" borderId="1" xfId="0" applyNumberFormat="1" applyFont="1" applyBorder="1"/>
    <xf numFmtId="9" fontId="2" fillId="0" borderId="3" xfId="0" applyNumberFormat="1" applyFont="1" applyBorder="1"/>
    <xf numFmtId="0" fontId="5" fillId="0" borderId="6" xfId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_Workforce_1" xfId="1" xr:uid="{5B8BC921-581B-4C86-A385-AB5AE6A5C0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6"/>
  <sheetViews>
    <sheetView tabSelected="1" zoomScale="125" workbookViewId="0">
      <pane xSplit="1" ySplit="5" topLeftCell="B291" activePane="bottomRight" state="frozen"/>
      <selection pane="topRight" activeCell="B1" sqref="B1"/>
      <selection pane="bottomLeft" activeCell="A6" sqref="A6"/>
      <selection pane="bottomRight" activeCell="I299" sqref="I299"/>
    </sheetView>
  </sheetViews>
  <sheetFormatPr defaultColWidth="9.109375" defaultRowHeight="10.199999999999999" x14ac:dyDescent="0.2"/>
  <cols>
    <col min="1" max="1" width="8.109375" style="2" customWidth="1"/>
    <col min="2" max="3" width="9.109375" style="14"/>
    <col min="4" max="4" width="7.109375" style="14" customWidth="1"/>
    <col min="5" max="5" width="9.109375" style="14"/>
    <col min="6" max="6" width="7.5546875" style="14" customWidth="1"/>
    <col min="7" max="7" width="7.88671875" style="15" customWidth="1"/>
    <col min="8" max="8" width="7.109375" style="16" customWidth="1"/>
    <col min="9" max="9" width="7.6640625" style="16" customWidth="1"/>
    <col min="10" max="10" width="6.44140625" style="16" customWidth="1"/>
    <col min="11" max="11" width="9.109375" style="16"/>
    <col min="12" max="12" width="7.6640625" style="16" customWidth="1"/>
    <col min="13" max="13" width="9.109375" style="17"/>
    <col min="14" max="14" width="5.44140625" style="2" customWidth="1"/>
    <col min="15" max="15" width="4.88671875" style="2" customWidth="1"/>
    <col min="16" max="16" width="5" style="2" customWidth="1"/>
    <col min="17" max="17" width="4.33203125" style="5" customWidth="1"/>
    <col min="18" max="18" width="6" style="6" customWidth="1"/>
    <col min="19" max="19" width="7.109375" style="16" customWidth="1"/>
    <col min="20" max="20" width="7.6640625" style="16" customWidth="1"/>
    <col min="21" max="21" width="7" style="16" customWidth="1"/>
    <col min="22" max="22" width="9.109375" style="16"/>
    <col min="23" max="23" width="7.6640625" style="16" customWidth="1"/>
    <col min="24" max="24" width="9.109375" style="17"/>
    <col min="25" max="25" width="5.44140625" style="2" customWidth="1"/>
    <col min="26" max="26" width="4.88671875" style="2" customWidth="1"/>
    <col min="27" max="27" width="5" style="2" customWidth="1"/>
    <col min="28" max="28" width="4.33203125" style="5" customWidth="1"/>
    <col min="29" max="29" width="6" style="6" customWidth="1"/>
    <col min="30" max="16384" width="9.109375" style="2"/>
  </cols>
  <sheetData>
    <row r="1" spans="1:29" x14ac:dyDescent="0.2">
      <c r="A1" s="1"/>
      <c r="B1" s="21" t="s">
        <v>0</v>
      </c>
      <c r="C1" s="21"/>
      <c r="D1" s="21"/>
      <c r="E1" s="21"/>
      <c r="F1" s="21"/>
      <c r="G1" s="22"/>
      <c r="H1" s="23" t="s">
        <v>1</v>
      </c>
      <c r="I1" s="24"/>
      <c r="J1" s="24"/>
      <c r="K1" s="24"/>
      <c r="L1" s="24"/>
      <c r="M1" s="24"/>
      <c r="N1" s="24"/>
      <c r="O1" s="24"/>
      <c r="P1" s="24"/>
      <c r="Q1" s="24"/>
      <c r="R1" s="25"/>
      <c r="S1" s="23" t="s">
        <v>2</v>
      </c>
      <c r="T1" s="24"/>
      <c r="U1" s="24"/>
      <c r="V1" s="24"/>
      <c r="W1" s="24"/>
      <c r="X1" s="24"/>
      <c r="Y1" s="24"/>
      <c r="Z1" s="24"/>
      <c r="AA1" s="24"/>
      <c r="AB1" s="24"/>
      <c r="AC1" s="25"/>
    </row>
    <row r="2" spans="1:29" ht="10.8" thickBot="1" x14ac:dyDescent="0.25">
      <c r="A2" s="1"/>
      <c r="B2" s="3">
        <v>1</v>
      </c>
      <c r="C2" s="3">
        <v>2</v>
      </c>
      <c r="D2" s="3">
        <v>3</v>
      </c>
      <c r="E2" s="3">
        <v>4</v>
      </c>
      <c r="F2" s="3">
        <v>5</v>
      </c>
      <c r="G2" s="4">
        <v>6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4">
        <v>6</v>
      </c>
      <c r="S2" s="3">
        <v>1</v>
      </c>
      <c r="T2" s="3">
        <v>2</v>
      </c>
      <c r="U2" s="3">
        <v>3</v>
      </c>
      <c r="V2" s="3">
        <v>4</v>
      </c>
      <c r="W2" s="3">
        <v>5</v>
      </c>
      <c r="X2" s="4">
        <v>6</v>
      </c>
    </row>
    <row r="3" spans="1:29" ht="10.8" thickBot="1" x14ac:dyDescent="0.25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8" t="s">
        <v>8</v>
      </c>
      <c r="N3" s="26" t="s">
        <v>9</v>
      </c>
      <c r="O3" s="27"/>
      <c r="P3" s="27"/>
      <c r="Q3" s="27"/>
      <c r="S3" s="7" t="s">
        <v>3</v>
      </c>
      <c r="T3" s="7" t="s">
        <v>4</v>
      </c>
      <c r="U3" s="7" t="s">
        <v>5</v>
      </c>
      <c r="V3" s="7" t="s">
        <v>6</v>
      </c>
      <c r="W3" s="7" t="s">
        <v>7</v>
      </c>
      <c r="X3" s="8" t="s">
        <v>8</v>
      </c>
      <c r="Y3" s="26" t="s">
        <v>9</v>
      </c>
      <c r="Z3" s="27"/>
      <c r="AA3" s="27"/>
      <c r="AB3" s="27"/>
    </row>
    <row r="4" spans="1:29" ht="10.8" thickBot="1" x14ac:dyDescent="0.25">
      <c r="B4" s="7" t="s">
        <v>10</v>
      </c>
      <c r="C4" s="7" t="s">
        <v>10</v>
      </c>
      <c r="D4" s="7" t="s">
        <v>11</v>
      </c>
      <c r="E4" s="7" t="s">
        <v>12</v>
      </c>
      <c r="F4" s="7" t="s">
        <v>10</v>
      </c>
      <c r="G4" s="8" t="s">
        <v>638</v>
      </c>
      <c r="H4" s="7" t="s">
        <v>10</v>
      </c>
      <c r="I4" s="7" t="s">
        <v>10</v>
      </c>
      <c r="J4" s="7" t="s">
        <v>11</v>
      </c>
      <c r="K4" s="7" t="s">
        <v>12</v>
      </c>
      <c r="L4" s="7" t="s">
        <v>10</v>
      </c>
      <c r="M4" s="8" t="s">
        <v>638</v>
      </c>
      <c r="N4" s="9" t="s">
        <v>13</v>
      </c>
      <c r="O4" s="10" t="s">
        <v>14</v>
      </c>
      <c r="P4" s="10" t="s">
        <v>15</v>
      </c>
      <c r="Q4" s="10" t="s">
        <v>16</v>
      </c>
      <c r="R4" s="11" t="s">
        <v>17</v>
      </c>
      <c r="S4" s="7" t="s">
        <v>10</v>
      </c>
      <c r="T4" s="7" t="s">
        <v>10</v>
      </c>
      <c r="U4" s="7" t="s">
        <v>11</v>
      </c>
      <c r="V4" s="7" t="s">
        <v>12</v>
      </c>
      <c r="W4" s="7" t="s">
        <v>10</v>
      </c>
      <c r="X4" s="8" t="s">
        <v>638</v>
      </c>
      <c r="Y4" s="9" t="s">
        <v>13</v>
      </c>
      <c r="Z4" s="10" t="s">
        <v>14</v>
      </c>
      <c r="AA4" s="10" t="s">
        <v>15</v>
      </c>
      <c r="AB4" s="10" t="s">
        <v>16</v>
      </c>
      <c r="AC4" s="11" t="s">
        <v>17</v>
      </c>
    </row>
    <row r="5" spans="1:29" x14ac:dyDescent="0.2">
      <c r="B5" s="7"/>
      <c r="C5" s="7"/>
      <c r="D5" s="7"/>
      <c r="E5" s="7" t="s">
        <v>10</v>
      </c>
      <c r="F5" s="7"/>
      <c r="G5" s="8"/>
      <c r="H5" s="7"/>
      <c r="I5" s="7"/>
      <c r="J5" s="7"/>
      <c r="K5" s="7" t="s">
        <v>10</v>
      </c>
      <c r="L5" s="7"/>
      <c r="M5" s="8"/>
      <c r="N5" s="1"/>
      <c r="O5" s="1"/>
      <c r="P5" s="1"/>
      <c r="Q5" s="12"/>
      <c r="S5" s="7"/>
      <c r="T5" s="7"/>
      <c r="U5" s="7"/>
      <c r="V5" s="7" t="s">
        <v>10</v>
      </c>
      <c r="W5" s="7"/>
      <c r="X5" s="8"/>
      <c r="Y5" s="1"/>
      <c r="Z5" s="1"/>
      <c r="AA5" s="1"/>
      <c r="AB5" s="12"/>
    </row>
    <row r="6" spans="1:29" x14ac:dyDescent="0.2">
      <c r="A6" s="13">
        <v>36526</v>
      </c>
      <c r="B6" s="20">
        <v>1689.8</v>
      </c>
      <c r="C6" s="14" t="s">
        <v>282</v>
      </c>
      <c r="D6" s="14">
        <v>2.2000000000000002</v>
      </c>
      <c r="E6" s="14" t="s">
        <v>436</v>
      </c>
      <c r="F6" s="14" t="s">
        <v>103</v>
      </c>
      <c r="G6" s="15">
        <v>3673.2652377815425</v>
      </c>
      <c r="Q6" s="18"/>
      <c r="R6" s="19"/>
      <c r="AB6" s="18"/>
      <c r="AC6" s="19"/>
    </row>
    <row r="7" spans="1:29" x14ac:dyDescent="0.2">
      <c r="A7" s="13">
        <v>36557</v>
      </c>
      <c r="B7" s="20">
        <v>1691.6</v>
      </c>
      <c r="C7" s="14" t="s">
        <v>74</v>
      </c>
      <c r="D7" s="14">
        <v>2.2000000000000002</v>
      </c>
      <c r="E7" s="14" t="s">
        <v>437</v>
      </c>
      <c r="F7" s="14" t="s">
        <v>104</v>
      </c>
      <c r="G7" s="15">
        <v>3622.6521425434471</v>
      </c>
      <c r="Q7" s="18"/>
      <c r="R7" s="19"/>
      <c r="S7" s="16">
        <f t="shared" ref="S7:T69" si="0">IF(B7="","",((B7/B6)-1)*100)</f>
        <v>0.10652148183216692</v>
      </c>
      <c r="T7" s="16">
        <f t="shared" si="0"/>
        <v>0.20915640250986911</v>
      </c>
      <c r="U7" s="16">
        <f t="shared" ref="U7:V69" si="1">IF(D7="","",-((D7/D6)-1)*100)</f>
        <v>0</v>
      </c>
      <c r="V7" s="16">
        <f t="shared" si="1"/>
        <v>1.7902813299232823</v>
      </c>
      <c r="W7" s="16">
        <f t="shared" ref="W7:W70" si="2">IF(F7="","",((F7/F6)-1)*100)</f>
        <v>0.15905476028175158</v>
      </c>
      <c r="X7" s="17">
        <f t="shared" ref="X7:X70" si="3">IF(G7="","",-((G7/G6)-1)*100)</f>
        <v>1.3778775003098653</v>
      </c>
      <c r="Y7" s="2">
        <f t="shared" ref="Y7:Y69" si="4">COUNTIF(S7:X7,"&gt;0")</f>
        <v>5</v>
      </c>
      <c r="Z7" s="2">
        <f t="shared" ref="Z7:Z69" si="5">COUNTIF(S7:X7,"&lt;0")</f>
        <v>0</v>
      </c>
      <c r="AA7" s="2">
        <f t="shared" ref="AA7:AA69" si="6">COUNTIF(S7:X7,"=0")</f>
        <v>1</v>
      </c>
      <c r="AB7" s="18">
        <f t="shared" ref="AB7:AB69" si="7">SUM(Y7:AA7)</f>
        <v>6</v>
      </c>
      <c r="AC7" s="19">
        <f t="shared" ref="AC7:AC69" si="8">(Y7/AB7)-(Z7/AB7)</f>
        <v>0.83333333333333337</v>
      </c>
    </row>
    <row r="8" spans="1:29" x14ac:dyDescent="0.2">
      <c r="A8" s="13">
        <v>36586</v>
      </c>
      <c r="B8" s="20">
        <v>1697.4</v>
      </c>
      <c r="C8" s="14" t="s">
        <v>283</v>
      </c>
      <c r="D8" s="14">
        <v>2.1</v>
      </c>
      <c r="E8" s="14" t="s">
        <v>438</v>
      </c>
      <c r="F8" s="14" t="s">
        <v>105</v>
      </c>
      <c r="G8" s="15">
        <v>3581.8912729782296</v>
      </c>
      <c r="Q8" s="18"/>
      <c r="R8" s="19"/>
      <c r="S8" s="16">
        <f t="shared" si="0"/>
        <v>0.34287065500120395</v>
      </c>
      <c r="T8" s="16">
        <f t="shared" si="0"/>
        <v>0.1159554730983281</v>
      </c>
      <c r="U8" s="16">
        <f t="shared" si="1"/>
        <v>4.5454545454545521</v>
      </c>
      <c r="V8" s="16">
        <f t="shared" si="1"/>
        <v>2.0833333333333259</v>
      </c>
      <c r="W8" s="16">
        <f t="shared" si="2"/>
        <v>7.3729582577120034E-2</v>
      </c>
      <c r="X8" s="17">
        <f t="shared" si="3"/>
        <v>1.1251665343887884</v>
      </c>
      <c r="Y8" s="2">
        <f t="shared" si="4"/>
        <v>6</v>
      </c>
      <c r="Z8" s="2">
        <f t="shared" si="5"/>
        <v>0</v>
      </c>
      <c r="AA8" s="2">
        <f t="shared" si="6"/>
        <v>0</v>
      </c>
      <c r="AB8" s="18">
        <f t="shared" si="7"/>
        <v>6</v>
      </c>
      <c r="AC8" s="19">
        <f t="shared" si="8"/>
        <v>1</v>
      </c>
    </row>
    <row r="9" spans="1:29" x14ac:dyDescent="0.2">
      <c r="A9" s="13">
        <v>36617</v>
      </c>
      <c r="B9" s="20">
        <v>1697.5</v>
      </c>
      <c r="C9" s="14" t="s">
        <v>66</v>
      </c>
      <c r="D9" s="14">
        <v>2.1</v>
      </c>
      <c r="E9" s="14" t="s">
        <v>439</v>
      </c>
      <c r="F9" s="14" t="s">
        <v>106</v>
      </c>
      <c r="G9" s="15">
        <v>3556.3060457055017</v>
      </c>
      <c r="Q9" s="18"/>
      <c r="R9" s="19"/>
      <c r="S9" s="16">
        <f t="shared" ref="S9:S72" si="9">IF(B8="","",((B8/B7)-1)*100)</f>
        <v>0.34287065500120395</v>
      </c>
      <c r="T9" s="16">
        <f t="shared" si="0"/>
        <v>2.3164234422057284E-2</v>
      </c>
      <c r="U9" s="16">
        <f t="shared" si="1"/>
        <v>0</v>
      </c>
      <c r="V9" s="16">
        <f t="shared" si="1"/>
        <v>1.3297872340425565</v>
      </c>
      <c r="W9" s="16">
        <f t="shared" si="2"/>
        <v>-1.7001983564746137E-2</v>
      </c>
      <c r="X9" s="17">
        <f t="shared" si="3"/>
        <v>0.71429379963995343</v>
      </c>
      <c r="Y9" s="2">
        <f t="shared" si="4"/>
        <v>4</v>
      </c>
      <c r="Z9" s="2">
        <f t="shared" si="5"/>
        <v>1</v>
      </c>
      <c r="AA9" s="2">
        <f t="shared" si="6"/>
        <v>1</v>
      </c>
      <c r="AB9" s="18">
        <f t="shared" si="7"/>
        <v>6</v>
      </c>
      <c r="AC9" s="19">
        <f t="shared" si="8"/>
        <v>0.5</v>
      </c>
    </row>
    <row r="10" spans="1:29" x14ac:dyDescent="0.2">
      <c r="A10" s="13">
        <v>36647</v>
      </c>
      <c r="B10" s="20">
        <v>1702.3</v>
      </c>
      <c r="C10" s="14" t="s">
        <v>284</v>
      </c>
      <c r="D10" s="14">
        <v>2.1</v>
      </c>
      <c r="E10" s="14" t="s">
        <v>440</v>
      </c>
      <c r="F10" s="14" t="s">
        <v>20</v>
      </c>
      <c r="G10" s="15">
        <v>3523.9630505364198</v>
      </c>
      <c r="Q10" s="18"/>
      <c r="R10" s="19"/>
      <c r="S10" s="16">
        <f t="shared" si="9"/>
        <v>5.8913632614565614E-3</v>
      </c>
      <c r="T10" s="16">
        <f t="shared" si="0"/>
        <v>-5.2107457156091996E-2</v>
      </c>
      <c r="U10" s="16">
        <f t="shared" si="1"/>
        <v>0</v>
      </c>
      <c r="V10" s="16">
        <f t="shared" si="1"/>
        <v>1.3477088948787075</v>
      </c>
      <c r="W10" s="16">
        <f t="shared" si="2"/>
        <v>-7.368779049994334E-2</v>
      </c>
      <c r="X10" s="17">
        <f t="shared" si="3"/>
        <v>0.90945477564110533</v>
      </c>
      <c r="Y10" s="2">
        <f t="shared" si="4"/>
        <v>3</v>
      </c>
      <c r="Z10" s="2">
        <f t="shared" si="5"/>
        <v>2</v>
      </c>
      <c r="AA10" s="2">
        <f t="shared" si="6"/>
        <v>1</v>
      </c>
      <c r="AB10" s="18">
        <f t="shared" si="7"/>
        <v>6</v>
      </c>
      <c r="AC10" s="19">
        <f t="shared" si="8"/>
        <v>0.16666666666666669</v>
      </c>
    </row>
    <row r="11" spans="1:29" x14ac:dyDescent="0.2">
      <c r="A11" s="13">
        <v>36678</v>
      </c>
      <c r="B11" s="20">
        <v>1703.5</v>
      </c>
      <c r="C11" s="14" t="s">
        <v>74</v>
      </c>
      <c r="D11" s="14">
        <v>2.1</v>
      </c>
      <c r="E11" s="14" t="s">
        <v>441</v>
      </c>
      <c r="F11" s="14" t="s">
        <v>107</v>
      </c>
      <c r="G11" s="15">
        <v>3511.2357778091464</v>
      </c>
      <c r="Q11" s="18"/>
      <c r="R11" s="19"/>
      <c r="S11" s="16">
        <f t="shared" si="9"/>
        <v>0.28276877761412855</v>
      </c>
      <c r="T11" s="16">
        <f t="shared" si="0"/>
        <v>-8.6891038637548768E-2</v>
      </c>
      <c r="U11" s="16">
        <f t="shared" si="1"/>
        <v>0</v>
      </c>
      <c r="V11" s="16">
        <f t="shared" si="1"/>
        <v>1.0928961748633892</v>
      </c>
      <c r="W11" s="16">
        <f t="shared" si="2"/>
        <v>-0.10777695842079105</v>
      </c>
      <c r="X11" s="17">
        <f t="shared" si="3"/>
        <v>0.36116362585969508</v>
      </c>
      <c r="Y11" s="2">
        <f t="shared" si="4"/>
        <v>3</v>
      </c>
      <c r="Z11" s="2">
        <f t="shared" si="5"/>
        <v>2</v>
      </c>
      <c r="AA11" s="2">
        <f t="shared" si="6"/>
        <v>1</v>
      </c>
      <c r="AB11" s="18">
        <f t="shared" si="7"/>
        <v>6</v>
      </c>
      <c r="AC11" s="19">
        <f t="shared" si="8"/>
        <v>0.16666666666666669</v>
      </c>
    </row>
    <row r="12" spans="1:29" x14ac:dyDescent="0.2">
      <c r="A12" s="13">
        <v>36708</v>
      </c>
      <c r="B12" s="20">
        <v>1709.9</v>
      </c>
      <c r="C12" s="14" t="s">
        <v>285</v>
      </c>
      <c r="D12" s="14">
        <v>2</v>
      </c>
      <c r="E12" s="14" t="s">
        <v>442</v>
      </c>
      <c r="F12" s="14" t="s">
        <v>108</v>
      </c>
      <c r="G12" s="15">
        <v>3473.6951933935629</v>
      </c>
      <c r="Q12" s="18"/>
      <c r="R12" s="19"/>
      <c r="S12" s="16">
        <f t="shared" si="9"/>
        <v>7.0492862597659744E-2</v>
      </c>
      <c r="T12" s="16">
        <f t="shared" si="0"/>
        <v>-8.1168831168820788E-2</v>
      </c>
      <c r="U12" s="16">
        <f t="shared" si="1"/>
        <v>4.7619047619047672</v>
      </c>
      <c r="V12" s="16">
        <f t="shared" si="1"/>
        <v>0.55248618784531356</v>
      </c>
      <c r="W12" s="16">
        <f t="shared" si="2"/>
        <v>-9.0857467348093301E-2</v>
      </c>
      <c r="X12" s="17">
        <f t="shared" si="3"/>
        <v>1.0691558981267613</v>
      </c>
      <c r="Y12" s="2">
        <f t="shared" si="4"/>
        <v>4</v>
      </c>
      <c r="Z12" s="2">
        <f t="shared" si="5"/>
        <v>2</v>
      </c>
      <c r="AA12" s="2">
        <f t="shared" si="6"/>
        <v>0</v>
      </c>
      <c r="AB12" s="18">
        <f t="shared" si="7"/>
        <v>6</v>
      </c>
      <c r="AC12" s="19">
        <f t="shared" si="8"/>
        <v>0.33333333333333331</v>
      </c>
    </row>
    <row r="13" spans="1:29" x14ac:dyDescent="0.2">
      <c r="A13" s="13">
        <v>36739</v>
      </c>
      <c r="B13" s="20">
        <v>1705.1</v>
      </c>
      <c r="C13" s="14" t="s">
        <v>21</v>
      </c>
      <c r="D13" s="14">
        <v>2</v>
      </c>
      <c r="E13" s="14" t="s">
        <v>443</v>
      </c>
      <c r="F13" s="14" t="s">
        <v>109</v>
      </c>
      <c r="G13" s="15">
        <v>3469.1900879917189</v>
      </c>
      <c r="Q13" s="18"/>
      <c r="R13" s="19"/>
      <c r="S13" s="16">
        <f t="shared" si="9"/>
        <v>0.37569709421778619</v>
      </c>
      <c r="T13" s="16">
        <f t="shared" si="0"/>
        <v>-5.2222351166308911E-2</v>
      </c>
      <c r="U13" s="16">
        <f t="shared" si="1"/>
        <v>0</v>
      </c>
      <c r="V13" s="16">
        <f t="shared" si="1"/>
        <v>0.27777777777777679</v>
      </c>
      <c r="W13" s="16">
        <f t="shared" si="2"/>
        <v>-5.6837558258493459E-2</v>
      </c>
      <c r="X13" s="17">
        <f t="shared" si="3"/>
        <v>0.12969201818316956</v>
      </c>
      <c r="Y13" s="2">
        <f t="shared" si="4"/>
        <v>3</v>
      </c>
      <c r="Z13" s="2">
        <f t="shared" si="5"/>
        <v>2</v>
      </c>
      <c r="AA13" s="2">
        <f t="shared" si="6"/>
        <v>1</v>
      </c>
      <c r="AB13" s="18">
        <f t="shared" si="7"/>
        <v>6</v>
      </c>
      <c r="AC13" s="19">
        <f t="shared" si="8"/>
        <v>0.16666666666666669</v>
      </c>
    </row>
    <row r="14" spans="1:29" x14ac:dyDescent="0.2">
      <c r="A14" s="13">
        <v>36770</v>
      </c>
      <c r="B14" s="20">
        <v>1705.2</v>
      </c>
      <c r="C14" s="14" t="s">
        <v>22</v>
      </c>
      <c r="D14" s="14">
        <v>2.1</v>
      </c>
      <c r="E14" s="14" t="s">
        <v>444</v>
      </c>
      <c r="F14" s="14" t="s">
        <v>110</v>
      </c>
      <c r="G14" s="15">
        <v>3435.2750447016756</v>
      </c>
      <c r="Q14" s="18"/>
      <c r="R14" s="19"/>
      <c r="S14" s="16">
        <f t="shared" si="9"/>
        <v>-0.28071817065326021</v>
      </c>
      <c r="T14" s="16">
        <f t="shared" si="0"/>
        <v>-3.4833091436858865E-2</v>
      </c>
      <c r="U14" s="16">
        <f t="shared" si="1"/>
        <v>-5.0000000000000044</v>
      </c>
      <c r="V14" s="16">
        <f t="shared" si="1"/>
        <v>-0.55710306406686616</v>
      </c>
      <c r="W14" s="16">
        <f t="shared" si="2"/>
        <v>-2.2747952684265549E-2</v>
      </c>
      <c r="X14" s="17">
        <f t="shared" si="3"/>
        <v>0.97760694657340608</v>
      </c>
      <c r="Y14" s="2">
        <f t="shared" si="4"/>
        <v>1</v>
      </c>
      <c r="Z14" s="2">
        <f t="shared" si="5"/>
        <v>5</v>
      </c>
      <c r="AA14" s="2">
        <f t="shared" si="6"/>
        <v>0</v>
      </c>
      <c r="AB14" s="18">
        <f t="shared" si="7"/>
        <v>6</v>
      </c>
      <c r="AC14" s="19">
        <f t="shared" si="8"/>
        <v>-0.66666666666666674</v>
      </c>
    </row>
    <row r="15" spans="1:29" x14ac:dyDescent="0.2">
      <c r="A15" s="13">
        <v>36800</v>
      </c>
      <c r="B15" s="20">
        <v>1702.9</v>
      </c>
      <c r="C15" s="14" t="s">
        <v>282</v>
      </c>
      <c r="D15" s="14">
        <v>2.1</v>
      </c>
      <c r="E15" s="14" t="s">
        <v>440</v>
      </c>
      <c r="F15" s="14" t="s">
        <v>111</v>
      </c>
      <c r="G15" s="15">
        <v>3432.6866608632918</v>
      </c>
      <c r="Q15" s="18"/>
      <c r="R15" s="19"/>
      <c r="S15" s="16">
        <f t="shared" si="9"/>
        <v>5.8647586651972006E-3</v>
      </c>
      <c r="T15" s="16">
        <f t="shared" si="0"/>
        <v>-4.0652767291948777E-2</v>
      </c>
      <c r="U15" s="16">
        <f t="shared" si="1"/>
        <v>0</v>
      </c>
      <c r="V15" s="16">
        <f t="shared" si="1"/>
        <v>-1.3850415512465464</v>
      </c>
      <c r="W15" s="16">
        <f t="shared" si="2"/>
        <v>-1.1376564277587597E-2</v>
      </c>
      <c r="X15" s="17">
        <f t="shared" si="3"/>
        <v>7.5347208147891198E-2</v>
      </c>
      <c r="Y15" s="2">
        <f t="shared" si="4"/>
        <v>2</v>
      </c>
      <c r="Z15" s="2">
        <f t="shared" si="5"/>
        <v>3</v>
      </c>
      <c r="AA15" s="2">
        <f t="shared" si="6"/>
        <v>1</v>
      </c>
      <c r="AB15" s="18">
        <f t="shared" si="7"/>
        <v>6</v>
      </c>
      <c r="AC15" s="19">
        <f t="shared" si="8"/>
        <v>-0.16666666666666669</v>
      </c>
    </row>
    <row r="16" spans="1:29" x14ac:dyDescent="0.2">
      <c r="A16" s="13">
        <v>36831</v>
      </c>
      <c r="B16" s="20">
        <v>1702.1</v>
      </c>
      <c r="C16" s="14" t="s">
        <v>48</v>
      </c>
      <c r="D16" s="14">
        <v>2.1</v>
      </c>
      <c r="E16" s="14" t="s">
        <v>438</v>
      </c>
      <c r="F16" s="14" t="s">
        <v>112</v>
      </c>
      <c r="G16" s="15">
        <v>3444.4669638935952</v>
      </c>
      <c r="Q16" s="18"/>
      <c r="R16" s="19"/>
      <c r="S16" s="16">
        <f t="shared" si="9"/>
        <v>-0.13488153882241782</v>
      </c>
      <c r="T16" s="16">
        <f t="shared" si="0"/>
        <v>-6.9718800836626738E-2</v>
      </c>
      <c r="U16" s="16">
        <f t="shared" si="1"/>
        <v>0</v>
      </c>
      <c r="V16" s="16">
        <f t="shared" si="1"/>
        <v>-2.732240437158473</v>
      </c>
      <c r="W16" s="16">
        <f t="shared" si="2"/>
        <v>-1.1377858687000586E-2</v>
      </c>
      <c r="X16" s="17">
        <f t="shared" si="3"/>
        <v>-0.34318026065742746</v>
      </c>
      <c r="Y16" s="2">
        <f t="shared" si="4"/>
        <v>0</v>
      </c>
      <c r="Z16" s="2">
        <f t="shared" si="5"/>
        <v>5</v>
      </c>
      <c r="AA16" s="2">
        <f t="shared" si="6"/>
        <v>1</v>
      </c>
      <c r="AB16" s="18">
        <f t="shared" si="7"/>
        <v>6</v>
      </c>
      <c r="AC16" s="19">
        <f t="shared" si="8"/>
        <v>-0.83333333333333337</v>
      </c>
    </row>
    <row r="17" spans="1:29" x14ac:dyDescent="0.2">
      <c r="A17" s="13">
        <v>36861</v>
      </c>
      <c r="B17" s="20">
        <v>1703.9</v>
      </c>
      <c r="C17" s="14" t="s">
        <v>286</v>
      </c>
      <c r="D17" s="14">
        <v>2.2000000000000002</v>
      </c>
      <c r="E17" s="14" t="s">
        <v>436</v>
      </c>
      <c r="F17" s="14" t="s">
        <v>113</v>
      </c>
      <c r="G17" s="15">
        <v>3425.962823106845</v>
      </c>
      <c r="Q17" s="18"/>
      <c r="R17" s="19"/>
      <c r="S17" s="16">
        <f t="shared" si="9"/>
        <v>-4.6978683422405076E-2</v>
      </c>
      <c r="T17" s="16">
        <f t="shared" si="0"/>
        <v>-0.11627906976744429</v>
      </c>
      <c r="U17" s="16">
        <f t="shared" si="1"/>
        <v>-4.7619047619047672</v>
      </c>
      <c r="V17" s="16">
        <f t="shared" si="1"/>
        <v>-3.9893617021276695</v>
      </c>
      <c r="W17" s="16">
        <f t="shared" si="2"/>
        <v>-3.4137460172956047E-2</v>
      </c>
      <c r="X17" s="17">
        <f t="shared" si="3"/>
        <v>0.5372134783325988</v>
      </c>
      <c r="Y17" s="2">
        <f t="shared" si="4"/>
        <v>1</v>
      </c>
      <c r="Z17" s="2">
        <f t="shared" si="5"/>
        <v>5</v>
      </c>
      <c r="AA17" s="2">
        <f t="shared" si="6"/>
        <v>0</v>
      </c>
      <c r="AB17" s="18">
        <f t="shared" si="7"/>
        <v>6</v>
      </c>
      <c r="AC17" s="19">
        <f t="shared" si="8"/>
        <v>-0.66666666666666674</v>
      </c>
    </row>
    <row r="18" spans="1:29" x14ac:dyDescent="0.2">
      <c r="A18" s="13">
        <v>36892</v>
      </c>
      <c r="B18" s="20">
        <v>1698.8</v>
      </c>
      <c r="C18" s="14" t="s">
        <v>287</v>
      </c>
      <c r="D18" s="14">
        <v>2.2999999999999998</v>
      </c>
      <c r="E18" s="14" t="s">
        <v>445</v>
      </c>
      <c r="F18" s="14" t="s">
        <v>114</v>
      </c>
      <c r="G18" s="15">
        <v>3485.3425677583291</v>
      </c>
      <c r="H18" s="16">
        <f>IF(B17="","",((B17/B6)-1)*100)</f>
        <v>0.83441827435200011</v>
      </c>
      <c r="I18" s="16">
        <f t="shared" ref="I18:I76" si="10">IF(C18="","",((C18/C6)-1)*100)</f>
        <v>-0.36021380432257333</v>
      </c>
      <c r="J18" s="16">
        <f t="shared" ref="J18:K76" si="11">IF(D18="","",-((D18/D6)-1)*100)</f>
        <v>-4.5454545454545192</v>
      </c>
      <c r="K18" s="16">
        <f t="shared" si="11"/>
        <v>-4.6035805626598369</v>
      </c>
      <c r="L18" s="16">
        <f t="shared" ref="L18:L76" si="12">IF(F18="","",((F18/F6)-1)*100)</f>
        <v>-0.26130424903432203</v>
      </c>
      <c r="M18" s="17">
        <f t="shared" ref="M18:M76" si="13">IF(G18="","",-((G18/G6)-1)*100)</f>
        <v>5.1159569989753457</v>
      </c>
      <c r="N18" s="2">
        <f t="shared" ref="N18:N69" si="14">COUNTIF(H18:M18,"&gt;0")</f>
        <v>2</v>
      </c>
      <c r="O18" s="2">
        <f t="shared" ref="O18:O69" si="15">COUNTIF(H18:M18,"&lt;0")</f>
        <v>4</v>
      </c>
      <c r="P18" s="2">
        <f t="shared" ref="P18:P69" si="16">COUNTIF(H18:M18,"=0")</f>
        <v>0</v>
      </c>
      <c r="Q18" s="18">
        <f t="shared" ref="Q18:Q69" si="17">SUM(N18:P18)</f>
        <v>6</v>
      </c>
      <c r="R18" s="19">
        <f t="shared" ref="R18:R69" si="18">(N18/Q18)-(O18/Q18)</f>
        <v>-0.33333333333333331</v>
      </c>
      <c r="S18" s="16">
        <f t="shared" si="9"/>
        <v>0.10575171846542997</v>
      </c>
      <c r="T18" s="16">
        <f t="shared" si="0"/>
        <v>-0.17462165308498312</v>
      </c>
      <c r="U18" s="16">
        <f t="shared" si="1"/>
        <v>-4.5454545454545192</v>
      </c>
      <c r="V18" s="16">
        <f t="shared" si="1"/>
        <v>-4.6035805626598369</v>
      </c>
      <c r="W18" s="16">
        <f t="shared" si="2"/>
        <v>-6.8298235628916348E-2</v>
      </c>
      <c r="X18" s="17">
        <f t="shared" si="3"/>
        <v>-1.7332279337939571</v>
      </c>
      <c r="Y18" s="2">
        <f t="shared" si="4"/>
        <v>1</v>
      </c>
      <c r="Z18" s="2">
        <f t="shared" si="5"/>
        <v>5</v>
      </c>
      <c r="AA18" s="2">
        <f t="shared" si="6"/>
        <v>0</v>
      </c>
      <c r="AB18" s="18">
        <f t="shared" si="7"/>
        <v>6</v>
      </c>
      <c r="AC18" s="19">
        <f t="shared" si="8"/>
        <v>-0.66666666666666674</v>
      </c>
    </row>
    <row r="19" spans="1:29" x14ac:dyDescent="0.2">
      <c r="A19" s="13">
        <v>36923</v>
      </c>
      <c r="B19" s="20">
        <v>1692.7</v>
      </c>
      <c r="C19" s="14" t="s">
        <v>45</v>
      </c>
      <c r="D19" s="14">
        <v>2.4</v>
      </c>
      <c r="E19" s="14" t="s">
        <v>446</v>
      </c>
      <c r="F19" s="14" t="s">
        <v>115</v>
      </c>
      <c r="G19" s="15">
        <v>3567.5181629964245</v>
      </c>
      <c r="H19" s="16">
        <f t="shared" ref="H19:H82" si="19">IF(B18="","",((B18/B6)-1)*100)</f>
        <v>0.5326074091608568</v>
      </c>
      <c r="I19" s="16">
        <f t="shared" si="10"/>
        <v>-0.78269944341372577</v>
      </c>
      <c r="J19" s="16">
        <f t="shared" si="11"/>
        <v>-9.0909090909090828</v>
      </c>
      <c r="K19" s="16">
        <f t="shared" si="11"/>
        <v>-11.197916666666675</v>
      </c>
      <c r="L19" s="16">
        <f t="shared" si="12"/>
        <v>-0.52177858439201863</v>
      </c>
      <c r="M19" s="17">
        <f t="shared" si="13"/>
        <v>1.5219230932924543</v>
      </c>
      <c r="N19" s="2">
        <f t="shared" si="14"/>
        <v>2</v>
      </c>
      <c r="O19" s="2">
        <f t="shared" si="15"/>
        <v>4</v>
      </c>
      <c r="P19" s="2">
        <f t="shared" si="16"/>
        <v>0</v>
      </c>
      <c r="Q19" s="18">
        <f t="shared" si="17"/>
        <v>6</v>
      </c>
      <c r="R19" s="19">
        <f t="shared" si="18"/>
        <v>-0.33333333333333331</v>
      </c>
      <c r="S19" s="16">
        <f t="shared" si="9"/>
        <v>-0.29931333998475251</v>
      </c>
      <c r="T19" s="16">
        <f t="shared" si="0"/>
        <v>-0.21574344023324032</v>
      </c>
      <c r="U19" s="16">
        <f t="shared" si="1"/>
        <v>-4.3478260869565188</v>
      </c>
      <c r="V19" s="16">
        <f t="shared" si="1"/>
        <v>-4.4009779951100336</v>
      </c>
      <c r="W19" s="16">
        <f t="shared" si="2"/>
        <v>-0.10251737099896685</v>
      </c>
      <c r="X19" s="17">
        <f t="shared" si="3"/>
        <v>-2.3577480158843755</v>
      </c>
      <c r="Y19" s="2">
        <f t="shared" si="4"/>
        <v>0</v>
      </c>
      <c r="Z19" s="2">
        <f t="shared" si="5"/>
        <v>6</v>
      </c>
      <c r="AA19" s="2">
        <f t="shared" si="6"/>
        <v>0</v>
      </c>
      <c r="AB19" s="18">
        <f t="shared" si="7"/>
        <v>6</v>
      </c>
      <c r="AC19" s="19">
        <f t="shared" si="8"/>
        <v>-1</v>
      </c>
    </row>
    <row r="20" spans="1:29" x14ac:dyDescent="0.2">
      <c r="A20" s="13">
        <v>36951</v>
      </c>
      <c r="B20" s="20">
        <v>1690.2</v>
      </c>
      <c r="C20" s="14" t="s">
        <v>288</v>
      </c>
      <c r="D20" s="14">
        <v>2.5</v>
      </c>
      <c r="E20" s="14" t="s">
        <v>447</v>
      </c>
      <c r="F20" s="14" t="s">
        <v>79</v>
      </c>
      <c r="G20" s="15">
        <v>3680.696687370601</v>
      </c>
      <c r="H20" s="16">
        <f t="shared" si="19"/>
        <v>6.5027193189881594E-2</v>
      </c>
      <c r="I20" s="16">
        <f t="shared" si="10"/>
        <v>-1.1350474866805627</v>
      </c>
      <c r="J20" s="16">
        <f t="shared" si="11"/>
        <v>-19.047619047619047</v>
      </c>
      <c r="K20" s="16">
        <f t="shared" si="11"/>
        <v>-18.085106382978712</v>
      </c>
      <c r="L20" s="16">
        <f t="shared" si="12"/>
        <v>-0.73108529328421712</v>
      </c>
      <c r="M20" s="17">
        <f t="shared" si="13"/>
        <v>-2.7584705079620742</v>
      </c>
      <c r="N20" s="2">
        <f t="shared" si="14"/>
        <v>1</v>
      </c>
      <c r="O20" s="2">
        <f t="shared" si="15"/>
        <v>5</v>
      </c>
      <c r="P20" s="2">
        <f t="shared" si="16"/>
        <v>0</v>
      </c>
      <c r="Q20" s="18">
        <f t="shared" si="17"/>
        <v>6</v>
      </c>
      <c r="R20" s="19">
        <f t="shared" si="18"/>
        <v>-0.66666666666666674</v>
      </c>
      <c r="S20" s="16">
        <f t="shared" si="9"/>
        <v>-0.35907699552625294</v>
      </c>
      <c r="T20" s="16">
        <f t="shared" si="0"/>
        <v>-0.2395839420323731</v>
      </c>
      <c r="U20" s="16">
        <f t="shared" si="1"/>
        <v>-4.1666666666666741</v>
      </c>
      <c r="V20" s="16">
        <f t="shared" si="1"/>
        <v>-3.9812646370023241</v>
      </c>
      <c r="W20" s="16">
        <f t="shared" si="2"/>
        <v>-0.1368301026225871</v>
      </c>
      <c r="X20" s="17">
        <f t="shared" si="3"/>
        <v>-3.1724722679229655</v>
      </c>
      <c r="Y20" s="2">
        <f t="shared" si="4"/>
        <v>0</v>
      </c>
      <c r="Z20" s="2">
        <f t="shared" si="5"/>
        <v>6</v>
      </c>
      <c r="AA20" s="2">
        <f t="shared" si="6"/>
        <v>0</v>
      </c>
      <c r="AB20" s="18">
        <f t="shared" si="7"/>
        <v>6</v>
      </c>
      <c r="AC20" s="19">
        <f t="shared" si="8"/>
        <v>-1</v>
      </c>
    </row>
    <row r="21" spans="1:29" x14ac:dyDescent="0.2">
      <c r="A21" s="13">
        <v>36982</v>
      </c>
      <c r="B21" s="20">
        <v>1687.5</v>
      </c>
      <c r="C21" s="14" t="s">
        <v>289</v>
      </c>
      <c r="D21" s="14">
        <v>2.6</v>
      </c>
      <c r="E21" s="14" t="s">
        <v>24</v>
      </c>
      <c r="F21" s="14" t="s">
        <v>116</v>
      </c>
      <c r="G21" s="15">
        <v>3789.2175207039345</v>
      </c>
      <c r="H21" s="16">
        <f t="shared" si="19"/>
        <v>-0.42417815482502785</v>
      </c>
      <c r="I21" s="16">
        <f t="shared" si="10"/>
        <v>-1.4069013432144506</v>
      </c>
      <c r="J21" s="16">
        <f t="shared" si="11"/>
        <v>-23.809523809523814</v>
      </c>
      <c r="K21" s="16">
        <f t="shared" si="11"/>
        <v>-23.71967654986522</v>
      </c>
      <c r="L21" s="16">
        <f t="shared" si="12"/>
        <v>-0.87291690284548862</v>
      </c>
      <c r="M21" s="17">
        <f t="shared" si="13"/>
        <v>-6.5492528484631052</v>
      </c>
      <c r="N21" s="2">
        <f t="shared" si="14"/>
        <v>0</v>
      </c>
      <c r="O21" s="2">
        <f t="shared" si="15"/>
        <v>6</v>
      </c>
      <c r="P21" s="2">
        <f t="shared" si="16"/>
        <v>0</v>
      </c>
      <c r="Q21" s="18">
        <f t="shared" si="17"/>
        <v>6</v>
      </c>
      <c r="R21" s="19">
        <f t="shared" si="18"/>
        <v>-1</v>
      </c>
      <c r="S21" s="16">
        <f t="shared" si="9"/>
        <v>-0.1476930347964811</v>
      </c>
      <c r="T21" s="16">
        <f t="shared" si="0"/>
        <v>-0.25187441424554535</v>
      </c>
      <c r="U21" s="16">
        <f t="shared" si="1"/>
        <v>-4.0000000000000036</v>
      </c>
      <c r="V21" s="16">
        <f t="shared" si="1"/>
        <v>-3.3783783783783772</v>
      </c>
      <c r="W21" s="16">
        <f t="shared" si="2"/>
        <v>-0.15985384791047386</v>
      </c>
      <c r="X21" s="17">
        <f t="shared" si="3"/>
        <v>-2.9483775097713494</v>
      </c>
      <c r="Y21" s="2">
        <f t="shared" si="4"/>
        <v>0</v>
      </c>
      <c r="Z21" s="2">
        <f t="shared" si="5"/>
        <v>6</v>
      </c>
      <c r="AA21" s="2">
        <f t="shared" si="6"/>
        <v>0</v>
      </c>
      <c r="AB21" s="18">
        <f t="shared" si="7"/>
        <v>6</v>
      </c>
      <c r="AC21" s="19">
        <f t="shared" si="8"/>
        <v>-1</v>
      </c>
    </row>
    <row r="22" spans="1:29" x14ac:dyDescent="0.2">
      <c r="A22" s="13">
        <v>37012</v>
      </c>
      <c r="B22" s="20">
        <v>1690.5</v>
      </c>
      <c r="C22" s="14" t="s">
        <v>27</v>
      </c>
      <c r="D22" s="14">
        <v>2.7</v>
      </c>
      <c r="E22" s="14" t="s">
        <v>448</v>
      </c>
      <c r="F22" s="14" t="s">
        <v>117</v>
      </c>
      <c r="G22" s="15">
        <v>3918.130564182195</v>
      </c>
      <c r="H22" s="16">
        <f t="shared" si="19"/>
        <v>-0.58910162002945299</v>
      </c>
      <c r="I22" s="16">
        <f t="shared" si="10"/>
        <v>-1.5640386954758778</v>
      </c>
      <c r="J22" s="16">
        <f t="shared" si="11"/>
        <v>-28.57142857142858</v>
      </c>
      <c r="K22" s="16">
        <f t="shared" si="11"/>
        <v>-29.234972677595607</v>
      </c>
      <c r="L22" s="16">
        <f t="shared" si="12"/>
        <v>-0.9246128538204168</v>
      </c>
      <c r="M22" s="17">
        <f t="shared" si="13"/>
        <v>-11.18534751906024</v>
      </c>
      <c r="N22" s="2">
        <f t="shared" si="14"/>
        <v>0</v>
      </c>
      <c r="O22" s="2">
        <f t="shared" si="15"/>
        <v>6</v>
      </c>
      <c r="P22" s="2">
        <f t="shared" si="16"/>
        <v>0</v>
      </c>
      <c r="Q22" s="18">
        <f t="shared" si="17"/>
        <v>6</v>
      </c>
      <c r="R22" s="19">
        <f t="shared" si="18"/>
        <v>-1</v>
      </c>
      <c r="S22" s="16">
        <f t="shared" si="9"/>
        <v>-0.15974440894569453</v>
      </c>
      <c r="T22" s="16">
        <f t="shared" si="0"/>
        <v>-0.21140407540078954</v>
      </c>
      <c r="U22" s="16">
        <f t="shared" si="1"/>
        <v>-3.8461538461538547</v>
      </c>
      <c r="V22" s="16">
        <f t="shared" si="1"/>
        <v>-3.0501089324618702</v>
      </c>
      <c r="W22" s="16">
        <f t="shared" si="2"/>
        <v>-0.12580054894785198</v>
      </c>
      <c r="X22" s="17">
        <f t="shared" si="3"/>
        <v>-3.4021019583566181</v>
      </c>
      <c r="Y22" s="2">
        <f t="shared" si="4"/>
        <v>0</v>
      </c>
      <c r="Z22" s="2">
        <f t="shared" si="5"/>
        <v>6</v>
      </c>
      <c r="AA22" s="2">
        <f t="shared" si="6"/>
        <v>0</v>
      </c>
      <c r="AB22" s="18">
        <f t="shared" si="7"/>
        <v>6</v>
      </c>
      <c r="AC22" s="19">
        <f t="shared" si="8"/>
        <v>-1</v>
      </c>
    </row>
    <row r="23" spans="1:29" x14ac:dyDescent="0.2">
      <c r="A23" s="13">
        <v>37043</v>
      </c>
      <c r="B23" s="20">
        <v>1689.3</v>
      </c>
      <c r="C23" s="14" t="s">
        <v>32</v>
      </c>
      <c r="D23" s="14">
        <v>2.8</v>
      </c>
      <c r="E23" s="14" t="s">
        <v>449</v>
      </c>
      <c r="F23" s="14" t="s">
        <v>71</v>
      </c>
      <c r="G23" s="15">
        <v>4017.0925050191358</v>
      </c>
      <c r="H23" s="16">
        <f t="shared" si="19"/>
        <v>-0.69317981554367636</v>
      </c>
      <c r="I23" s="16">
        <f t="shared" si="10"/>
        <v>-1.6407699443413692</v>
      </c>
      <c r="J23" s="16">
        <f t="shared" si="11"/>
        <v>-33.333333333333329</v>
      </c>
      <c r="K23" s="16">
        <f t="shared" si="11"/>
        <v>-34.806629834254132</v>
      </c>
      <c r="L23" s="16">
        <f t="shared" si="12"/>
        <v>-0.89153889835320577</v>
      </c>
      <c r="M23" s="17">
        <f t="shared" si="13"/>
        <v>-14.406800318195124</v>
      </c>
      <c r="N23" s="2">
        <f t="shared" si="14"/>
        <v>0</v>
      </c>
      <c r="O23" s="2">
        <f t="shared" si="15"/>
        <v>6</v>
      </c>
      <c r="P23" s="2">
        <f t="shared" si="16"/>
        <v>0</v>
      </c>
      <c r="Q23" s="18">
        <f t="shared" si="17"/>
        <v>6</v>
      </c>
      <c r="R23" s="19">
        <f t="shared" si="18"/>
        <v>-1</v>
      </c>
      <c r="S23" s="16">
        <f t="shared" si="9"/>
        <v>0.1777777777777878</v>
      </c>
      <c r="T23" s="16">
        <f t="shared" si="0"/>
        <v>-0.16477373035955756</v>
      </c>
      <c r="U23" s="16">
        <f t="shared" si="1"/>
        <v>-3.7037037037036979</v>
      </c>
      <c r="V23" s="16">
        <f t="shared" si="1"/>
        <v>-3.1712473572938604</v>
      </c>
      <c r="W23" s="16">
        <f t="shared" si="2"/>
        <v>-7.4430321768004237E-2</v>
      </c>
      <c r="X23" s="17">
        <f t="shared" si="3"/>
        <v>-2.5257438264463916</v>
      </c>
      <c r="Y23" s="2">
        <f t="shared" si="4"/>
        <v>1</v>
      </c>
      <c r="Z23" s="2">
        <f t="shared" si="5"/>
        <v>5</v>
      </c>
      <c r="AA23" s="2">
        <f t="shared" si="6"/>
        <v>0</v>
      </c>
      <c r="AB23" s="18">
        <f t="shared" si="7"/>
        <v>6</v>
      </c>
      <c r="AC23" s="19">
        <f t="shared" si="8"/>
        <v>-0.66666666666666674</v>
      </c>
    </row>
    <row r="24" spans="1:29" x14ac:dyDescent="0.2">
      <c r="A24" s="13">
        <v>37073</v>
      </c>
      <c r="B24" s="20">
        <v>1690.5</v>
      </c>
      <c r="C24" s="14" t="s">
        <v>290</v>
      </c>
      <c r="D24" s="14">
        <v>2.9</v>
      </c>
      <c r="E24" s="14" t="s">
        <v>450</v>
      </c>
      <c r="F24" s="14" t="s">
        <v>118</v>
      </c>
      <c r="G24" s="15">
        <v>4184.5005136771442</v>
      </c>
      <c r="H24" s="16">
        <f t="shared" si="19"/>
        <v>-0.83357792779571449</v>
      </c>
      <c r="I24" s="16">
        <f t="shared" si="10"/>
        <v>-1.6711152373215854</v>
      </c>
      <c r="J24" s="16">
        <f t="shared" si="11"/>
        <v>-44.999999999999993</v>
      </c>
      <c r="K24" s="16">
        <f t="shared" si="11"/>
        <v>-40.277777777777771</v>
      </c>
      <c r="L24" s="16">
        <f t="shared" si="12"/>
        <v>-0.81277708309651642</v>
      </c>
      <c r="M24" s="17">
        <f t="shared" si="13"/>
        <v>-20.462512705070512</v>
      </c>
      <c r="N24" s="2">
        <f t="shared" si="14"/>
        <v>0</v>
      </c>
      <c r="O24" s="2">
        <f t="shared" si="15"/>
        <v>6</v>
      </c>
      <c r="P24" s="2">
        <f t="shared" si="16"/>
        <v>0</v>
      </c>
      <c r="Q24" s="18">
        <f t="shared" si="17"/>
        <v>6</v>
      </c>
      <c r="R24" s="19">
        <f t="shared" si="18"/>
        <v>-1</v>
      </c>
      <c r="S24" s="16">
        <f t="shared" si="9"/>
        <v>-7.0984915705418761E-2</v>
      </c>
      <c r="T24" s="16">
        <f t="shared" si="0"/>
        <v>-0.11199528440908324</v>
      </c>
      <c r="U24" s="16">
        <f t="shared" si="1"/>
        <v>-3.5714285714285809</v>
      </c>
      <c r="V24" s="16">
        <f t="shared" si="1"/>
        <v>-3.4836065573770503</v>
      </c>
      <c r="W24" s="16">
        <f t="shared" si="2"/>
        <v>-1.1459347963105326E-2</v>
      </c>
      <c r="X24" s="17">
        <f t="shared" si="3"/>
        <v>-4.1673924224757464</v>
      </c>
      <c r="Y24" s="2">
        <f t="shared" si="4"/>
        <v>0</v>
      </c>
      <c r="Z24" s="2">
        <f t="shared" si="5"/>
        <v>6</v>
      </c>
      <c r="AA24" s="2">
        <f t="shared" si="6"/>
        <v>0</v>
      </c>
      <c r="AB24" s="18">
        <f t="shared" si="7"/>
        <v>6</v>
      </c>
      <c r="AC24" s="19">
        <f t="shared" si="8"/>
        <v>-1</v>
      </c>
    </row>
    <row r="25" spans="1:29" x14ac:dyDescent="0.2">
      <c r="A25" s="13">
        <v>37104</v>
      </c>
      <c r="B25" s="20">
        <v>1687.4</v>
      </c>
      <c r="C25" s="14" t="s">
        <v>291</v>
      </c>
      <c r="D25" s="14">
        <v>3</v>
      </c>
      <c r="E25" s="14" t="s">
        <v>451</v>
      </c>
      <c r="F25" s="14" t="s">
        <v>119</v>
      </c>
      <c r="G25" s="15">
        <v>4287.1273252713472</v>
      </c>
      <c r="H25" s="16">
        <f t="shared" si="19"/>
        <v>-1.1345692730569068</v>
      </c>
      <c r="I25" s="16">
        <f t="shared" si="10"/>
        <v>-1.7126269956458606</v>
      </c>
      <c r="J25" s="16">
        <f t="shared" si="11"/>
        <v>-50</v>
      </c>
      <c r="K25" s="16">
        <f t="shared" si="11"/>
        <v>-46.239554317548759</v>
      </c>
      <c r="L25" s="16">
        <f t="shared" si="12"/>
        <v>-0.73362147406733635</v>
      </c>
      <c r="M25" s="17">
        <f t="shared" si="13"/>
        <v>-23.577181317070007</v>
      </c>
      <c r="N25" s="2">
        <f t="shared" si="14"/>
        <v>0</v>
      </c>
      <c r="O25" s="2">
        <f t="shared" si="15"/>
        <v>6</v>
      </c>
      <c r="P25" s="2">
        <f t="shared" si="16"/>
        <v>0</v>
      </c>
      <c r="Q25" s="18">
        <f t="shared" si="17"/>
        <v>6</v>
      </c>
      <c r="R25" s="19">
        <f t="shared" si="18"/>
        <v>-1</v>
      </c>
      <c r="S25" s="16">
        <f t="shared" si="9"/>
        <v>7.1035340081704312E-2</v>
      </c>
      <c r="T25" s="16">
        <f t="shared" si="0"/>
        <v>-9.4417561666459981E-2</v>
      </c>
      <c r="U25" s="16">
        <f t="shared" si="1"/>
        <v>-3.4482758620689724</v>
      </c>
      <c r="V25" s="16">
        <f t="shared" si="1"/>
        <v>-3.9603960396039639</v>
      </c>
      <c r="W25" s="16">
        <f t="shared" si="2"/>
        <v>2.2921322560320867E-2</v>
      </c>
      <c r="X25" s="17">
        <f t="shared" si="3"/>
        <v>-2.4525462778356655</v>
      </c>
      <c r="Y25" s="2">
        <f t="shared" si="4"/>
        <v>2</v>
      </c>
      <c r="Z25" s="2">
        <f t="shared" si="5"/>
        <v>4</v>
      </c>
      <c r="AA25" s="2">
        <f t="shared" si="6"/>
        <v>0</v>
      </c>
      <c r="AB25" s="18">
        <f t="shared" si="7"/>
        <v>6</v>
      </c>
      <c r="AC25" s="19">
        <f t="shared" si="8"/>
        <v>-0.33333333333333331</v>
      </c>
    </row>
    <row r="26" spans="1:29" x14ac:dyDescent="0.2">
      <c r="A26" s="13">
        <v>37135</v>
      </c>
      <c r="B26" s="20">
        <v>1686.9</v>
      </c>
      <c r="C26" s="14" t="s">
        <v>292</v>
      </c>
      <c r="D26" s="14">
        <v>3.1</v>
      </c>
      <c r="E26" s="14" t="s">
        <v>452</v>
      </c>
      <c r="F26" s="14" t="s">
        <v>120</v>
      </c>
      <c r="G26" s="15">
        <v>4433.8416109856325</v>
      </c>
      <c r="H26" s="16">
        <f t="shared" si="19"/>
        <v>-1.0380622837370179</v>
      </c>
      <c r="I26" s="16">
        <f t="shared" si="10"/>
        <v>-1.748068993553642</v>
      </c>
      <c r="J26" s="16">
        <f t="shared" si="11"/>
        <v>-47.619047619047628</v>
      </c>
      <c r="K26" s="16">
        <f t="shared" si="11"/>
        <v>-51.523545706371188</v>
      </c>
      <c r="L26" s="16">
        <f t="shared" si="12"/>
        <v>-0.65415244596132016</v>
      </c>
      <c r="M26" s="17">
        <f t="shared" si="13"/>
        <v>-29.068023762000529</v>
      </c>
      <c r="N26" s="2">
        <f t="shared" si="14"/>
        <v>0</v>
      </c>
      <c r="O26" s="2">
        <f t="shared" si="15"/>
        <v>6</v>
      </c>
      <c r="P26" s="2">
        <f t="shared" si="16"/>
        <v>0</v>
      </c>
      <c r="Q26" s="18">
        <f t="shared" si="17"/>
        <v>6</v>
      </c>
      <c r="R26" s="19">
        <f t="shared" si="18"/>
        <v>-1</v>
      </c>
      <c r="S26" s="16">
        <f t="shared" si="9"/>
        <v>-0.18337769890564015</v>
      </c>
      <c r="T26" s="16">
        <f t="shared" si="0"/>
        <v>-7.0880094506797775E-2</v>
      </c>
      <c r="U26" s="16">
        <f t="shared" si="1"/>
        <v>-3.3333333333333437</v>
      </c>
      <c r="V26" s="16">
        <f t="shared" si="1"/>
        <v>-4.1904761904761889</v>
      </c>
      <c r="W26" s="16">
        <f t="shared" si="2"/>
        <v>5.7290174735036281E-2</v>
      </c>
      <c r="X26" s="17">
        <f t="shared" si="3"/>
        <v>-3.4222050007576943</v>
      </c>
      <c r="Y26" s="2">
        <f t="shared" si="4"/>
        <v>1</v>
      </c>
      <c r="Z26" s="2">
        <f t="shared" si="5"/>
        <v>5</v>
      </c>
      <c r="AA26" s="2">
        <f t="shared" si="6"/>
        <v>0</v>
      </c>
      <c r="AB26" s="18">
        <f t="shared" si="7"/>
        <v>6</v>
      </c>
      <c r="AC26" s="19">
        <f t="shared" si="8"/>
        <v>-0.66666666666666674</v>
      </c>
    </row>
    <row r="27" spans="1:29" x14ac:dyDescent="0.2">
      <c r="A27" s="13">
        <v>37165</v>
      </c>
      <c r="B27" s="20">
        <v>1686.6</v>
      </c>
      <c r="C27" s="14" t="s">
        <v>293</v>
      </c>
      <c r="D27" s="14">
        <v>3.3</v>
      </c>
      <c r="E27" s="14" t="s">
        <v>25</v>
      </c>
      <c r="F27" s="14" t="s">
        <v>121</v>
      </c>
      <c r="G27" s="15">
        <v>4604.5398982056586</v>
      </c>
      <c r="H27" s="16">
        <f t="shared" si="19"/>
        <v>-1.0731878958479935</v>
      </c>
      <c r="I27" s="16">
        <f t="shared" si="10"/>
        <v>-1.7487799209853661</v>
      </c>
      <c r="J27" s="16">
        <f t="shared" si="11"/>
        <v>-57.142857142857117</v>
      </c>
      <c r="K27" s="16">
        <f t="shared" si="11"/>
        <v>-55.737704918032783</v>
      </c>
      <c r="L27" s="16">
        <f t="shared" si="12"/>
        <v>-0.55182614631926752</v>
      </c>
      <c r="M27" s="17">
        <f t="shared" si="13"/>
        <v>-34.138077637638361</v>
      </c>
      <c r="N27" s="2">
        <f t="shared" si="14"/>
        <v>0</v>
      </c>
      <c r="O27" s="2">
        <f t="shared" si="15"/>
        <v>6</v>
      </c>
      <c r="P27" s="2">
        <f t="shared" si="16"/>
        <v>0</v>
      </c>
      <c r="Q27" s="18">
        <f t="shared" si="17"/>
        <v>6</v>
      </c>
      <c r="R27" s="19">
        <f t="shared" si="18"/>
        <v>-1</v>
      </c>
      <c r="S27" s="16">
        <f t="shared" si="9"/>
        <v>-2.9631385563588797E-2</v>
      </c>
      <c r="T27" s="16">
        <f t="shared" si="0"/>
        <v>-4.1376049178387664E-2</v>
      </c>
      <c r="U27" s="16">
        <f t="shared" si="1"/>
        <v>-6.4516129032258007</v>
      </c>
      <c r="V27" s="16">
        <f t="shared" si="1"/>
        <v>-4.2047531992687404</v>
      </c>
      <c r="W27" s="16">
        <f t="shared" si="2"/>
        <v>9.1611795018597952E-2</v>
      </c>
      <c r="X27" s="17">
        <f t="shared" si="3"/>
        <v>-3.8498959186338721</v>
      </c>
      <c r="Y27" s="2">
        <f t="shared" si="4"/>
        <v>1</v>
      </c>
      <c r="Z27" s="2">
        <f t="shared" si="5"/>
        <v>5</v>
      </c>
      <c r="AA27" s="2">
        <f t="shared" si="6"/>
        <v>0</v>
      </c>
      <c r="AB27" s="18">
        <f t="shared" si="7"/>
        <v>6</v>
      </c>
      <c r="AC27" s="19">
        <f t="shared" si="8"/>
        <v>-0.66666666666666674</v>
      </c>
    </row>
    <row r="28" spans="1:29" x14ac:dyDescent="0.2">
      <c r="A28" s="13">
        <v>37196</v>
      </c>
      <c r="B28" s="20">
        <v>1684.1</v>
      </c>
      <c r="C28" s="14" t="s">
        <v>294</v>
      </c>
      <c r="D28" s="14">
        <v>3.4</v>
      </c>
      <c r="E28" s="14" t="s">
        <v>453</v>
      </c>
      <c r="F28" s="14" t="s">
        <v>122</v>
      </c>
      <c r="G28" s="15">
        <v>4761.2823224480826</v>
      </c>
      <c r="H28" s="16">
        <f t="shared" si="19"/>
        <v>-0.95719067473135633</v>
      </c>
      <c r="I28" s="16">
        <f t="shared" si="10"/>
        <v>-1.6918604651162683</v>
      </c>
      <c r="J28" s="16">
        <f t="shared" si="11"/>
        <v>-61.904761904761884</v>
      </c>
      <c r="K28" s="16">
        <f t="shared" si="11"/>
        <v>-57.712765957446791</v>
      </c>
      <c r="L28" s="16">
        <f t="shared" si="12"/>
        <v>-0.42102867546653933</v>
      </c>
      <c r="M28" s="17">
        <f t="shared" si="13"/>
        <v>-38.229873369607546</v>
      </c>
      <c r="N28" s="2">
        <f t="shared" si="14"/>
        <v>0</v>
      </c>
      <c r="O28" s="2">
        <f t="shared" si="15"/>
        <v>6</v>
      </c>
      <c r="P28" s="2">
        <f t="shared" si="16"/>
        <v>0</v>
      </c>
      <c r="Q28" s="18">
        <f t="shared" si="17"/>
        <v>6</v>
      </c>
      <c r="R28" s="19">
        <f t="shared" si="18"/>
        <v>-1</v>
      </c>
      <c r="S28" s="16">
        <f t="shared" si="9"/>
        <v>-1.7784101013706977E-2</v>
      </c>
      <c r="T28" s="16">
        <f t="shared" si="0"/>
        <v>-1.1826621725496977E-2</v>
      </c>
      <c r="U28" s="16">
        <f t="shared" si="1"/>
        <v>-3.0303030303030276</v>
      </c>
      <c r="V28" s="16">
        <f t="shared" si="1"/>
        <v>-4.035087719298236</v>
      </c>
      <c r="W28" s="16">
        <f t="shared" si="2"/>
        <v>0.1201304273211079</v>
      </c>
      <c r="X28" s="17">
        <f t="shared" si="3"/>
        <v>-3.4040843973033086</v>
      </c>
      <c r="Y28" s="2">
        <f t="shared" si="4"/>
        <v>1</v>
      </c>
      <c r="Z28" s="2">
        <f t="shared" si="5"/>
        <v>5</v>
      </c>
      <c r="AA28" s="2">
        <f t="shared" si="6"/>
        <v>0</v>
      </c>
      <c r="AB28" s="18">
        <f t="shared" si="7"/>
        <v>6</v>
      </c>
      <c r="AC28" s="19">
        <f t="shared" si="8"/>
        <v>-0.66666666666666674</v>
      </c>
    </row>
    <row r="29" spans="1:29" x14ac:dyDescent="0.2">
      <c r="A29" s="13">
        <v>37226</v>
      </c>
      <c r="B29" s="20">
        <v>1682.4</v>
      </c>
      <c r="C29" s="14" t="s">
        <v>295</v>
      </c>
      <c r="D29" s="14">
        <v>3.5</v>
      </c>
      <c r="E29" s="14" t="s">
        <v>454</v>
      </c>
      <c r="F29" s="14" t="s">
        <v>123</v>
      </c>
      <c r="G29" s="15">
        <v>4928.0283541941153</v>
      </c>
      <c r="H29" s="16">
        <f t="shared" si="19"/>
        <v>-1.0575171846542553</v>
      </c>
      <c r="I29" s="16">
        <f t="shared" si="10"/>
        <v>-1.5541327124563464</v>
      </c>
      <c r="J29" s="16">
        <f t="shared" si="11"/>
        <v>-59.090909090909079</v>
      </c>
      <c r="K29" s="16">
        <f t="shared" si="11"/>
        <v>-57.544757033248082</v>
      </c>
      <c r="L29" s="16">
        <f t="shared" si="12"/>
        <v>-0.23335230506544846</v>
      </c>
      <c r="M29" s="17">
        <f t="shared" si="13"/>
        <v>-43.843602766393055</v>
      </c>
      <c r="N29" s="2">
        <f t="shared" si="14"/>
        <v>0</v>
      </c>
      <c r="O29" s="2">
        <f t="shared" si="15"/>
        <v>6</v>
      </c>
      <c r="P29" s="2">
        <f t="shared" si="16"/>
        <v>0</v>
      </c>
      <c r="Q29" s="18">
        <f t="shared" si="17"/>
        <v>6</v>
      </c>
      <c r="R29" s="19">
        <f t="shared" si="18"/>
        <v>-1</v>
      </c>
      <c r="S29" s="16">
        <f t="shared" si="9"/>
        <v>-0.14822720265623701</v>
      </c>
      <c r="T29" s="16">
        <f t="shared" si="0"/>
        <v>2.3656041161501662E-2</v>
      </c>
      <c r="U29" s="16">
        <f t="shared" si="1"/>
        <v>-2.941176470588247</v>
      </c>
      <c r="V29" s="16">
        <f t="shared" si="1"/>
        <v>-3.8785834738617186</v>
      </c>
      <c r="W29" s="16">
        <f t="shared" si="2"/>
        <v>0.1542680836475796</v>
      </c>
      <c r="X29" s="17">
        <f t="shared" si="3"/>
        <v>-3.5021244373574012</v>
      </c>
      <c r="Y29" s="2">
        <f t="shared" si="4"/>
        <v>2</v>
      </c>
      <c r="Z29" s="2">
        <f t="shared" si="5"/>
        <v>4</v>
      </c>
      <c r="AA29" s="2">
        <f t="shared" si="6"/>
        <v>0</v>
      </c>
      <c r="AB29" s="18">
        <f t="shared" si="7"/>
        <v>6</v>
      </c>
      <c r="AC29" s="19">
        <f t="shared" si="8"/>
        <v>-0.33333333333333331</v>
      </c>
    </row>
    <row r="30" spans="1:29" x14ac:dyDescent="0.2">
      <c r="A30" s="13">
        <v>37257</v>
      </c>
      <c r="B30" s="20">
        <v>1681.8</v>
      </c>
      <c r="C30" s="14" t="s">
        <v>296</v>
      </c>
      <c r="D30" s="14">
        <v>3.6</v>
      </c>
      <c r="E30" s="14" t="s">
        <v>455</v>
      </c>
      <c r="F30" s="14" t="s">
        <v>124</v>
      </c>
      <c r="G30" s="15">
        <v>5141.7421223100573</v>
      </c>
      <c r="H30" s="16">
        <f t="shared" si="19"/>
        <v>-1.2618111391513587</v>
      </c>
      <c r="I30" s="16">
        <f t="shared" si="10"/>
        <v>-1.3119533527696792</v>
      </c>
      <c r="J30" s="16">
        <f t="shared" si="11"/>
        <v>-56.521739130434788</v>
      </c>
      <c r="K30" s="16">
        <f t="shared" si="11"/>
        <v>-56.479217603911991</v>
      </c>
      <c r="L30" s="16">
        <f t="shared" si="12"/>
        <v>3.9867866499609939E-2</v>
      </c>
      <c r="M30" s="17">
        <f t="shared" si="13"/>
        <v>-47.524727407701462</v>
      </c>
      <c r="N30" s="2">
        <f t="shared" si="14"/>
        <v>1</v>
      </c>
      <c r="O30" s="2">
        <f t="shared" si="15"/>
        <v>5</v>
      </c>
      <c r="P30" s="2">
        <f t="shared" si="16"/>
        <v>0</v>
      </c>
      <c r="Q30" s="18">
        <f t="shared" si="17"/>
        <v>6</v>
      </c>
      <c r="R30" s="19">
        <f t="shared" si="18"/>
        <v>-0.66666666666666674</v>
      </c>
      <c r="S30" s="16">
        <f t="shared" si="9"/>
        <v>-0.1009441244581577</v>
      </c>
      <c r="T30" s="16">
        <f t="shared" si="0"/>
        <v>7.0951339206537511E-2</v>
      </c>
      <c r="U30" s="16">
        <f t="shared" si="1"/>
        <v>-2.8571428571428692</v>
      </c>
      <c r="V30" s="16">
        <f t="shared" si="1"/>
        <v>-3.8961038961038863</v>
      </c>
      <c r="W30" s="16">
        <f t="shared" si="2"/>
        <v>0.20537395173712003</v>
      </c>
      <c r="X30" s="17">
        <f t="shared" si="3"/>
        <v>-4.3366992386327352</v>
      </c>
      <c r="Y30" s="2">
        <f t="shared" si="4"/>
        <v>2</v>
      </c>
      <c r="Z30" s="2">
        <f t="shared" si="5"/>
        <v>4</v>
      </c>
      <c r="AA30" s="2">
        <f t="shared" si="6"/>
        <v>0</v>
      </c>
      <c r="AB30" s="18">
        <f t="shared" si="7"/>
        <v>6</v>
      </c>
      <c r="AC30" s="19">
        <f t="shared" si="8"/>
        <v>-0.33333333333333331</v>
      </c>
    </row>
    <row r="31" spans="1:29" x14ac:dyDescent="0.2">
      <c r="A31" s="13">
        <v>37288</v>
      </c>
      <c r="B31" s="20">
        <v>1680.5</v>
      </c>
      <c r="C31" s="14" t="s">
        <v>297</v>
      </c>
      <c r="D31" s="14">
        <v>3.8</v>
      </c>
      <c r="E31" s="14" t="s">
        <v>456</v>
      </c>
      <c r="F31" s="14" t="s">
        <v>125</v>
      </c>
      <c r="G31" s="15">
        <v>5186.6379556433903</v>
      </c>
      <c r="H31" s="16">
        <f t="shared" si="19"/>
        <v>-1.0007063809748029</v>
      </c>
      <c r="I31" s="16">
        <f t="shared" si="10"/>
        <v>-0.99339683281716162</v>
      </c>
      <c r="J31" s="16">
        <f t="shared" si="11"/>
        <v>-58.333333333333329</v>
      </c>
      <c r="K31" s="16">
        <f t="shared" si="11"/>
        <v>-55.503512880562056</v>
      </c>
      <c r="L31" s="16">
        <f t="shared" si="12"/>
        <v>0.38198403648803669</v>
      </c>
      <c r="M31" s="17">
        <f t="shared" si="13"/>
        <v>-45.385046933777538</v>
      </c>
      <c r="N31" s="2">
        <f t="shared" si="14"/>
        <v>1</v>
      </c>
      <c r="O31" s="2">
        <f t="shared" si="15"/>
        <v>5</v>
      </c>
      <c r="P31" s="2">
        <f t="shared" si="16"/>
        <v>0</v>
      </c>
      <c r="Q31" s="18">
        <f t="shared" si="17"/>
        <v>6</v>
      </c>
      <c r="R31" s="19">
        <f t="shared" si="18"/>
        <v>-0.66666666666666674</v>
      </c>
      <c r="S31" s="16">
        <f t="shared" si="9"/>
        <v>-3.5663338088454122E-2</v>
      </c>
      <c r="T31" s="16">
        <f t="shared" si="0"/>
        <v>0.1063515509601265</v>
      </c>
      <c r="U31" s="16">
        <f t="shared" si="1"/>
        <v>-5.555555555555558</v>
      </c>
      <c r="V31" s="16">
        <f t="shared" si="1"/>
        <v>-3.7500000000000089</v>
      </c>
      <c r="W31" s="16">
        <f t="shared" si="2"/>
        <v>0.23911187019640678</v>
      </c>
      <c r="X31" s="17">
        <f t="shared" si="3"/>
        <v>-0.87316384729856367</v>
      </c>
      <c r="Y31" s="2">
        <f t="shared" si="4"/>
        <v>2</v>
      </c>
      <c r="Z31" s="2">
        <f t="shared" si="5"/>
        <v>4</v>
      </c>
      <c r="AA31" s="2">
        <f t="shared" si="6"/>
        <v>0</v>
      </c>
      <c r="AB31" s="18">
        <f t="shared" si="7"/>
        <v>6</v>
      </c>
      <c r="AC31" s="19">
        <f t="shared" si="8"/>
        <v>-0.33333333333333331</v>
      </c>
    </row>
    <row r="32" spans="1:29" x14ac:dyDescent="0.2">
      <c r="A32" s="13">
        <v>37316</v>
      </c>
      <c r="B32" s="20">
        <v>1680.7</v>
      </c>
      <c r="C32" s="14" t="s">
        <v>298</v>
      </c>
      <c r="D32" s="14">
        <v>3.9</v>
      </c>
      <c r="E32" s="14" t="s">
        <v>457</v>
      </c>
      <c r="F32" s="14" t="s">
        <v>126</v>
      </c>
      <c r="G32" s="15">
        <v>5189.1469744024098</v>
      </c>
      <c r="H32" s="16">
        <f t="shared" si="19"/>
        <v>-0.72074200980681846</v>
      </c>
      <c r="I32" s="16">
        <f t="shared" si="10"/>
        <v>-0.64432989690721421</v>
      </c>
      <c r="J32" s="16">
        <f t="shared" si="11"/>
        <v>-56.000000000000007</v>
      </c>
      <c r="K32" s="16">
        <f t="shared" si="11"/>
        <v>-55.405405405405418</v>
      </c>
      <c r="L32" s="16">
        <f t="shared" si="12"/>
        <v>0.78214204156199507</v>
      </c>
      <c r="M32" s="17">
        <f t="shared" si="13"/>
        <v>-40.982738192138534</v>
      </c>
      <c r="N32" s="2">
        <f t="shared" si="14"/>
        <v>1</v>
      </c>
      <c r="O32" s="2">
        <f t="shared" si="15"/>
        <v>5</v>
      </c>
      <c r="P32" s="2">
        <f t="shared" si="16"/>
        <v>0</v>
      </c>
      <c r="Q32" s="18">
        <f t="shared" si="17"/>
        <v>6</v>
      </c>
      <c r="R32" s="19">
        <f t="shared" si="18"/>
        <v>-0.66666666666666674</v>
      </c>
      <c r="S32" s="16">
        <f t="shared" si="9"/>
        <v>-7.7298132952785537E-2</v>
      </c>
      <c r="T32" s="16">
        <f t="shared" si="0"/>
        <v>0.11214070707668</v>
      </c>
      <c r="U32" s="16">
        <f t="shared" si="1"/>
        <v>-2.6315789473684292</v>
      </c>
      <c r="V32" s="16">
        <f t="shared" si="1"/>
        <v>-3.9156626506023917</v>
      </c>
      <c r="W32" s="16">
        <f t="shared" si="2"/>
        <v>0.26125972624524429</v>
      </c>
      <c r="X32" s="17">
        <f t="shared" si="3"/>
        <v>-4.83746654475814E-2</v>
      </c>
      <c r="Y32" s="2">
        <f t="shared" si="4"/>
        <v>2</v>
      </c>
      <c r="Z32" s="2">
        <f t="shared" si="5"/>
        <v>4</v>
      </c>
      <c r="AA32" s="2">
        <f t="shared" si="6"/>
        <v>0</v>
      </c>
      <c r="AB32" s="18">
        <f t="shared" si="7"/>
        <v>6</v>
      </c>
      <c r="AC32" s="19">
        <f t="shared" si="8"/>
        <v>-0.33333333333333331</v>
      </c>
    </row>
    <row r="33" spans="1:29" x14ac:dyDescent="0.2">
      <c r="A33" s="13">
        <v>37347</v>
      </c>
      <c r="B33" s="20">
        <v>1680.3</v>
      </c>
      <c r="C33" s="14" t="s">
        <v>299</v>
      </c>
      <c r="D33" s="14">
        <v>4.0999999999999996</v>
      </c>
      <c r="E33" s="14" t="s">
        <v>458</v>
      </c>
      <c r="F33" s="14" t="s">
        <v>127</v>
      </c>
      <c r="G33" s="15">
        <v>5288.7681865236209</v>
      </c>
      <c r="H33" s="16">
        <f t="shared" si="19"/>
        <v>-0.56206366110519435</v>
      </c>
      <c r="I33" s="16">
        <f t="shared" si="10"/>
        <v>-0.27599976510658264</v>
      </c>
      <c r="J33" s="16">
        <f t="shared" si="11"/>
        <v>-57.692307692307665</v>
      </c>
      <c r="K33" s="16">
        <f t="shared" si="11"/>
        <v>-56.209150326797385</v>
      </c>
      <c r="L33" s="16">
        <f t="shared" si="12"/>
        <v>1.2122598353156544</v>
      </c>
      <c r="M33" s="17">
        <f t="shared" si="13"/>
        <v>-39.574151064864459</v>
      </c>
      <c r="N33" s="2">
        <f t="shared" si="14"/>
        <v>1</v>
      </c>
      <c r="O33" s="2">
        <f t="shared" si="15"/>
        <v>5</v>
      </c>
      <c r="P33" s="2">
        <f t="shared" si="16"/>
        <v>0</v>
      </c>
      <c r="Q33" s="18">
        <f t="shared" si="17"/>
        <v>6</v>
      </c>
      <c r="R33" s="19">
        <f t="shared" si="18"/>
        <v>-0.66666666666666674</v>
      </c>
      <c r="S33" s="16">
        <f t="shared" si="9"/>
        <v>1.1901219875043445E-2</v>
      </c>
      <c r="T33" s="16">
        <f t="shared" si="0"/>
        <v>0.11791062374719719</v>
      </c>
      <c r="U33" s="16">
        <f t="shared" si="1"/>
        <v>-5.1282051282051322</v>
      </c>
      <c r="V33" s="16">
        <f t="shared" si="1"/>
        <v>-3.9130434782608692</v>
      </c>
      <c r="W33" s="16">
        <f t="shared" si="2"/>
        <v>0.26624369795502645</v>
      </c>
      <c r="X33" s="17">
        <f t="shared" si="3"/>
        <v>-1.919799393091659</v>
      </c>
      <c r="Y33" s="2">
        <f t="shared" si="4"/>
        <v>3</v>
      </c>
      <c r="Z33" s="2">
        <f t="shared" si="5"/>
        <v>3</v>
      </c>
      <c r="AA33" s="2">
        <f t="shared" si="6"/>
        <v>0</v>
      </c>
      <c r="AB33" s="18">
        <f t="shared" si="7"/>
        <v>6</v>
      </c>
      <c r="AC33" s="19">
        <f t="shared" si="8"/>
        <v>0</v>
      </c>
    </row>
    <row r="34" spans="1:29" x14ac:dyDescent="0.2">
      <c r="A34" s="13">
        <v>37377</v>
      </c>
      <c r="B34" s="20">
        <v>1678.4</v>
      </c>
      <c r="C34" s="14" t="s">
        <v>300</v>
      </c>
      <c r="D34" s="14">
        <v>4.2</v>
      </c>
      <c r="E34" s="14" t="s">
        <v>459</v>
      </c>
      <c r="F34" s="14" t="s">
        <v>128</v>
      </c>
      <c r="G34" s="15">
        <v>5362.2464473931868</v>
      </c>
      <c r="H34" s="16">
        <f t="shared" si="19"/>
        <v>-0.42666666666666409</v>
      </c>
      <c r="I34" s="16">
        <f t="shared" si="10"/>
        <v>3.53086565056282E-2</v>
      </c>
      <c r="J34" s="16">
        <f t="shared" si="11"/>
        <v>-55.555555555555557</v>
      </c>
      <c r="K34" s="16">
        <f t="shared" si="11"/>
        <v>-57.293868921775925</v>
      </c>
      <c r="L34" s="16">
        <f t="shared" si="12"/>
        <v>1.5916638039619846</v>
      </c>
      <c r="M34" s="17">
        <f t="shared" si="13"/>
        <v>-36.857268014814416</v>
      </c>
      <c r="N34" s="2">
        <f t="shared" si="14"/>
        <v>2</v>
      </c>
      <c r="O34" s="2">
        <f t="shared" si="15"/>
        <v>4</v>
      </c>
      <c r="P34" s="2">
        <f t="shared" si="16"/>
        <v>0</v>
      </c>
      <c r="Q34" s="18">
        <f t="shared" si="17"/>
        <v>6</v>
      </c>
      <c r="R34" s="19">
        <f t="shared" si="18"/>
        <v>-0.33333333333333331</v>
      </c>
      <c r="S34" s="16">
        <f t="shared" si="9"/>
        <v>-2.3799607306485004E-2</v>
      </c>
      <c r="T34" s="16">
        <f t="shared" si="0"/>
        <v>0.10010599458250002</v>
      </c>
      <c r="U34" s="16">
        <f t="shared" si="1"/>
        <v>-2.4390243902439046</v>
      </c>
      <c r="V34" s="16">
        <f t="shared" si="1"/>
        <v>-3.7656903765690419</v>
      </c>
      <c r="W34" s="16">
        <f t="shared" si="2"/>
        <v>0.24858757062147241</v>
      </c>
      <c r="X34" s="17">
        <f t="shared" si="3"/>
        <v>-1.3893265554122181</v>
      </c>
      <c r="Y34" s="2">
        <f t="shared" si="4"/>
        <v>2</v>
      </c>
      <c r="Z34" s="2">
        <f t="shared" si="5"/>
        <v>4</v>
      </c>
      <c r="AA34" s="2">
        <f t="shared" si="6"/>
        <v>0</v>
      </c>
      <c r="AB34" s="18">
        <f t="shared" si="7"/>
        <v>6</v>
      </c>
      <c r="AC34" s="19">
        <f t="shared" si="8"/>
        <v>-0.33333333333333331</v>
      </c>
    </row>
    <row r="35" spans="1:29" x14ac:dyDescent="0.2">
      <c r="A35" s="13">
        <v>37408</v>
      </c>
      <c r="B35" s="20">
        <v>1676.4</v>
      </c>
      <c r="C35" s="14" t="s">
        <v>301</v>
      </c>
      <c r="D35" s="14">
        <v>4.3</v>
      </c>
      <c r="E35" s="14" t="s">
        <v>460</v>
      </c>
      <c r="F35" s="14" t="s">
        <v>98</v>
      </c>
      <c r="G35" s="15">
        <v>5437.562915647155</v>
      </c>
      <c r="H35" s="16">
        <f t="shared" si="19"/>
        <v>-0.715764566696242</v>
      </c>
      <c r="I35" s="16">
        <f t="shared" si="10"/>
        <v>0.27704096669614042</v>
      </c>
      <c r="J35" s="16">
        <f t="shared" si="11"/>
        <v>-53.571428571428584</v>
      </c>
      <c r="K35" s="16">
        <f t="shared" si="11"/>
        <v>-57.991803278688515</v>
      </c>
      <c r="L35" s="16">
        <f t="shared" si="12"/>
        <v>1.8965220878932154</v>
      </c>
      <c r="M35" s="17">
        <f t="shared" si="13"/>
        <v>-35.360659702339923</v>
      </c>
      <c r="N35" s="2">
        <f t="shared" si="14"/>
        <v>2</v>
      </c>
      <c r="O35" s="2">
        <f t="shared" si="15"/>
        <v>4</v>
      </c>
      <c r="P35" s="2">
        <f t="shared" si="16"/>
        <v>0</v>
      </c>
      <c r="Q35" s="18">
        <f t="shared" si="17"/>
        <v>6</v>
      </c>
      <c r="R35" s="19">
        <f t="shared" si="18"/>
        <v>-0.33333333333333331</v>
      </c>
      <c r="S35" s="16">
        <f t="shared" si="9"/>
        <v>-0.11307504612271257</v>
      </c>
      <c r="T35" s="16">
        <f t="shared" si="0"/>
        <v>7.6475086769800527E-2</v>
      </c>
      <c r="U35" s="16">
        <f t="shared" si="1"/>
        <v>-2.3809523809523725</v>
      </c>
      <c r="V35" s="16">
        <f t="shared" si="1"/>
        <v>-3.6290322580645018</v>
      </c>
      <c r="W35" s="16">
        <f t="shared" si="2"/>
        <v>0.22542831379621653</v>
      </c>
      <c r="X35" s="17">
        <f t="shared" si="3"/>
        <v>-1.4045693161041317</v>
      </c>
      <c r="Y35" s="2">
        <f t="shared" si="4"/>
        <v>2</v>
      </c>
      <c r="Z35" s="2">
        <f t="shared" si="5"/>
        <v>4</v>
      </c>
      <c r="AA35" s="2">
        <f t="shared" si="6"/>
        <v>0</v>
      </c>
      <c r="AB35" s="18">
        <f t="shared" si="7"/>
        <v>6</v>
      </c>
      <c r="AC35" s="19">
        <f t="shared" si="8"/>
        <v>-0.33333333333333331</v>
      </c>
    </row>
    <row r="36" spans="1:29" x14ac:dyDescent="0.2">
      <c r="A36" s="13">
        <v>37438</v>
      </c>
      <c r="B36" s="20">
        <v>1669.9</v>
      </c>
      <c r="C36" s="14" t="s">
        <v>302</v>
      </c>
      <c r="D36" s="14">
        <v>4.5</v>
      </c>
      <c r="E36" s="14" t="s">
        <v>53</v>
      </c>
      <c r="F36" s="14" t="s">
        <v>129</v>
      </c>
      <c r="G36" s="15">
        <v>5422.89559021896</v>
      </c>
      <c r="H36" s="16">
        <f t="shared" si="19"/>
        <v>-0.76362990587817148</v>
      </c>
      <c r="I36" s="16">
        <f t="shared" si="10"/>
        <v>0.4366812227074357</v>
      </c>
      <c r="J36" s="16">
        <f t="shared" si="11"/>
        <v>-55.172413793103445</v>
      </c>
      <c r="K36" s="16">
        <f t="shared" si="11"/>
        <v>-57.821782178217831</v>
      </c>
      <c r="L36" s="16">
        <f t="shared" si="12"/>
        <v>2.0973010142685267</v>
      </c>
      <c r="M36" s="17">
        <f t="shared" si="13"/>
        <v>-29.594812391445302</v>
      </c>
      <c r="N36" s="2">
        <f t="shared" si="14"/>
        <v>2</v>
      </c>
      <c r="O36" s="2">
        <f t="shared" si="15"/>
        <v>4</v>
      </c>
      <c r="P36" s="2">
        <f t="shared" si="16"/>
        <v>0</v>
      </c>
      <c r="Q36" s="18">
        <f t="shared" si="17"/>
        <v>6</v>
      </c>
      <c r="R36" s="19">
        <f t="shared" si="18"/>
        <v>-0.33333333333333331</v>
      </c>
      <c r="S36" s="16">
        <f t="shared" si="9"/>
        <v>-0.11916110581505768</v>
      </c>
      <c r="T36" s="16">
        <f t="shared" si="0"/>
        <v>4.7025628967789501E-2</v>
      </c>
      <c r="U36" s="16">
        <f t="shared" si="1"/>
        <v>-4.6511627906976827</v>
      </c>
      <c r="V36" s="16">
        <f t="shared" si="1"/>
        <v>-3.3722438391699194</v>
      </c>
      <c r="W36" s="16">
        <f t="shared" si="2"/>
        <v>0.1855600539810931</v>
      </c>
      <c r="X36" s="17">
        <f t="shared" si="3"/>
        <v>0.26974079483270685</v>
      </c>
      <c r="Y36" s="2">
        <f t="shared" si="4"/>
        <v>3</v>
      </c>
      <c r="Z36" s="2">
        <f t="shared" si="5"/>
        <v>3</v>
      </c>
      <c r="AA36" s="2">
        <f t="shared" si="6"/>
        <v>0</v>
      </c>
      <c r="AB36" s="18">
        <f t="shared" si="7"/>
        <v>6</v>
      </c>
      <c r="AC36" s="19">
        <f t="shared" si="8"/>
        <v>0</v>
      </c>
    </row>
    <row r="37" spans="1:29" x14ac:dyDescent="0.2">
      <c r="A37" s="13">
        <v>37469</v>
      </c>
      <c r="B37" s="20">
        <v>1670.1</v>
      </c>
      <c r="C37" s="14" t="s">
        <v>26</v>
      </c>
      <c r="D37" s="14">
        <v>4.5999999999999996</v>
      </c>
      <c r="E37" s="14" t="s">
        <v>461</v>
      </c>
      <c r="F37" s="14" t="s">
        <v>130</v>
      </c>
      <c r="G37" s="15">
        <v>5403.3723688750861</v>
      </c>
      <c r="H37" s="16">
        <f t="shared" si="19"/>
        <v>-1.2185743862762388</v>
      </c>
      <c r="I37" s="16">
        <f t="shared" si="10"/>
        <v>0.51388068517423946</v>
      </c>
      <c r="J37" s="16">
        <f t="shared" si="11"/>
        <v>-53.333333333333321</v>
      </c>
      <c r="K37" s="16">
        <f t="shared" si="11"/>
        <v>-56.761904761904745</v>
      </c>
      <c r="L37" s="16">
        <f t="shared" si="12"/>
        <v>2.2056717272987747</v>
      </c>
      <c r="M37" s="17">
        <f t="shared" si="13"/>
        <v>-26.037133001014556</v>
      </c>
      <c r="N37" s="2">
        <f t="shared" si="14"/>
        <v>2</v>
      </c>
      <c r="O37" s="2">
        <f t="shared" si="15"/>
        <v>4</v>
      </c>
      <c r="P37" s="2">
        <f t="shared" si="16"/>
        <v>0</v>
      </c>
      <c r="Q37" s="18">
        <f t="shared" si="17"/>
        <v>6</v>
      </c>
      <c r="R37" s="19">
        <f t="shared" si="18"/>
        <v>-0.33333333333333331</v>
      </c>
      <c r="S37" s="16">
        <f t="shared" si="9"/>
        <v>-0.38773562395609806</v>
      </c>
      <c r="T37" s="16">
        <f t="shared" si="0"/>
        <v>-1.7626321974140158E-2</v>
      </c>
      <c r="U37" s="16">
        <f t="shared" si="1"/>
        <v>-2.2222222222222143</v>
      </c>
      <c r="V37" s="16">
        <f t="shared" si="1"/>
        <v>-3.2622333751568311</v>
      </c>
      <c r="W37" s="16">
        <f t="shared" si="2"/>
        <v>0.12909019475781935</v>
      </c>
      <c r="X37" s="17">
        <f t="shared" si="3"/>
        <v>0.36001470098534494</v>
      </c>
      <c r="Y37" s="2">
        <f t="shared" si="4"/>
        <v>2</v>
      </c>
      <c r="Z37" s="2">
        <f t="shared" si="5"/>
        <v>4</v>
      </c>
      <c r="AA37" s="2">
        <f t="shared" si="6"/>
        <v>0</v>
      </c>
      <c r="AB37" s="18">
        <f t="shared" si="7"/>
        <v>6</v>
      </c>
      <c r="AC37" s="19">
        <f t="shared" si="8"/>
        <v>-0.33333333333333331</v>
      </c>
    </row>
    <row r="38" spans="1:29" x14ac:dyDescent="0.2">
      <c r="A38" s="13">
        <v>37500</v>
      </c>
      <c r="B38" s="20">
        <v>1668</v>
      </c>
      <c r="C38" s="14" t="s">
        <v>303</v>
      </c>
      <c r="D38" s="14">
        <v>4.8</v>
      </c>
      <c r="E38" s="14" t="s">
        <v>43</v>
      </c>
      <c r="F38" s="14" t="s">
        <v>131</v>
      </c>
      <c r="G38" s="15">
        <v>5377.9080831608017</v>
      </c>
      <c r="H38" s="16">
        <f t="shared" si="19"/>
        <v>-1.0252459405001857</v>
      </c>
      <c r="I38" s="16">
        <f t="shared" si="10"/>
        <v>0.52015604681403538</v>
      </c>
      <c r="J38" s="16">
        <f t="shared" si="11"/>
        <v>-54.838709677419352</v>
      </c>
      <c r="K38" s="16">
        <f t="shared" si="11"/>
        <v>-55.210237659963447</v>
      </c>
      <c r="L38" s="16">
        <f t="shared" si="12"/>
        <v>2.2330375035785943</v>
      </c>
      <c r="M38" s="17">
        <f t="shared" si="13"/>
        <v>-21.292291313160039</v>
      </c>
      <c r="N38" s="2">
        <f t="shared" si="14"/>
        <v>2</v>
      </c>
      <c r="O38" s="2">
        <f t="shared" si="15"/>
        <v>4</v>
      </c>
      <c r="P38" s="2">
        <f t="shared" si="16"/>
        <v>0</v>
      </c>
      <c r="Q38" s="18">
        <f t="shared" si="17"/>
        <v>6</v>
      </c>
      <c r="R38" s="19">
        <f t="shared" si="18"/>
        <v>-0.33333333333333331</v>
      </c>
      <c r="S38" s="16">
        <f t="shared" si="9"/>
        <v>1.1976765075738527E-2</v>
      </c>
      <c r="T38" s="16">
        <f t="shared" si="0"/>
        <v>-6.464124111184022E-2</v>
      </c>
      <c r="U38" s="16">
        <f t="shared" si="1"/>
        <v>-4.3478260869565188</v>
      </c>
      <c r="V38" s="16">
        <f t="shared" si="1"/>
        <v>-3.1591737545565213</v>
      </c>
      <c r="W38" s="16">
        <f t="shared" si="2"/>
        <v>8.4080717488799195E-2</v>
      </c>
      <c r="X38" s="17">
        <f t="shared" si="3"/>
        <v>0.47126653459912404</v>
      </c>
      <c r="Y38" s="2">
        <f t="shared" si="4"/>
        <v>3</v>
      </c>
      <c r="Z38" s="2">
        <f t="shared" si="5"/>
        <v>3</v>
      </c>
      <c r="AA38" s="2">
        <f t="shared" si="6"/>
        <v>0</v>
      </c>
      <c r="AB38" s="18">
        <f t="shared" si="7"/>
        <v>6</v>
      </c>
      <c r="AC38" s="19">
        <f t="shared" si="8"/>
        <v>0</v>
      </c>
    </row>
    <row r="39" spans="1:29" x14ac:dyDescent="0.2">
      <c r="A39" s="13">
        <v>37530</v>
      </c>
      <c r="B39" s="20">
        <v>1664.8</v>
      </c>
      <c r="C39" s="14" t="s">
        <v>28</v>
      </c>
      <c r="D39" s="14">
        <v>4.9000000000000004</v>
      </c>
      <c r="E39" s="14" t="s">
        <v>86</v>
      </c>
      <c r="F39" s="14" t="s">
        <v>132</v>
      </c>
      <c r="G39" s="15">
        <v>5351.0964889579027</v>
      </c>
      <c r="H39" s="16">
        <f t="shared" si="19"/>
        <v>-1.1203983638627069</v>
      </c>
      <c r="I39" s="16">
        <f t="shared" si="10"/>
        <v>0.44349831470640311</v>
      </c>
      <c r="J39" s="16">
        <f t="shared" si="11"/>
        <v>-48.484848484848506</v>
      </c>
      <c r="K39" s="16">
        <f t="shared" si="11"/>
        <v>-53.508771929824576</v>
      </c>
      <c r="L39" s="16">
        <f t="shared" si="12"/>
        <v>2.1737886848578469</v>
      </c>
      <c r="M39" s="17">
        <f t="shared" si="13"/>
        <v>-16.213489452945538</v>
      </c>
      <c r="N39" s="2">
        <f t="shared" si="14"/>
        <v>2</v>
      </c>
      <c r="O39" s="2">
        <f t="shared" si="15"/>
        <v>4</v>
      </c>
      <c r="P39" s="2">
        <f t="shared" si="16"/>
        <v>0</v>
      </c>
      <c r="Q39" s="18">
        <f t="shared" si="17"/>
        <v>6</v>
      </c>
      <c r="R39" s="19">
        <f t="shared" si="18"/>
        <v>-0.33333333333333331</v>
      </c>
      <c r="S39" s="16">
        <f t="shared" si="9"/>
        <v>-0.1257409735943904</v>
      </c>
      <c r="T39" s="16">
        <f t="shared" si="0"/>
        <v>-0.11760555098200287</v>
      </c>
      <c r="U39" s="16">
        <f t="shared" si="1"/>
        <v>-2.0833333333333481</v>
      </c>
      <c r="V39" s="16">
        <f t="shared" si="1"/>
        <v>-3.0624263839811539</v>
      </c>
      <c r="W39" s="16">
        <f t="shared" si="2"/>
        <v>3.3604032483891544E-2</v>
      </c>
      <c r="X39" s="17">
        <f t="shared" si="3"/>
        <v>0.49855062206902723</v>
      </c>
      <c r="Y39" s="2">
        <f t="shared" si="4"/>
        <v>2</v>
      </c>
      <c r="Z39" s="2">
        <f t="shared" si="5"/>
        <v>4</v>
      </c>
      <c r="AA39" s="2">
        <f t="shared" si="6"/>
        <v>0</v>
      </c>
      <c r="AB39" s="18">
        <f t="shared" si="7"/>
        <v>6</v>
      </c>
      <c r="AC39" s="19">
        <f t="shared" si="8"/>
        <v>-0.33333333333333331</v>
      </c>
    </row>
    <row r="40" spans="1:29" x14ac:dyDescent="0.2">
      <c r="A40" s="13">
        <v>37561</v>
      </c>
      <c r="B40" s="20">
        <v>1663.5</v>
      </c>
      <c r="C40" s="14" t="s">
        <v>304</v>
      </c>
      <c r="D40" s="14">
        <v>5</v>
      </c>
      <c r="E40" s="14" t="s">
        <v>462</v>
      </c>
      <c r="F40" s="14" t="s">
        <v>133</v>
      </c>
      <c r="G40" s="15">
        <v>5298.9058323922463</v>
      </c>
      <c r="H40" s="16">
        <f t="shared" si="19"/>
        <v>-1.2925412071623343</v>
      </c>
      <c r="I40" s="16">
        <f t="shared" si="10"/>
        <v>0.33709858655153191</v>
      </c>
      <c r="J40" s="16">
        <f t="shared" si="11"/>
        <v>-47.058823529411775</v>
      </c>
      <c r="K40" s="16">
        <f t="shared" si="11"/>
        <v>-51.433389544688033</v>
      </c>
      <c r="L40" s="16">
        <f t="shared" si="12"/>
        <v>2.0626214146954647</v>
      </c>
      <c r="M40" s="17">
        <f t="shared" si="13"/>
        <v>-11.291569655708567</v>
      </c>
      <c r="N40" s="2">
        <f t="shared" si="14"/>
        <v>2</v>
      </c>
      <c r="O40" s="2">
        <f t="shared" si="15"/>
        <v>4</v>
      </c>
      <c r="P40" s="2">
        <f t="shared" si="16"/>
        <v>0</v>
      </c>
      <c r="Q40" s="18">
        <f t="shared" si="17"/>
        <v>6</v>
      </c>
      <c r="R40" s="19">
        <f t="shared" si="18"/>
        <v>-0.33333333333333331</v>
      </c>
      <c r="S40" s="16">
        <f t="shared" si="9"/>
        <v>-0.19184652278178005</v>
      </c>
      <c r="T40" s="16">
        <f t="shared" si="0"/>
        <v>-0.11774402449076238</v>
      </c>
      <c r="U40" s="16">
        <f t="shared" si="1"/>
        <v>-2.0408163265306145</v>
      </c>
      <c r="V40" s="16">
        <f t="shared" si="1"/>
        <v>-2.6285714285714246</v>
      </c>
      <c r="W40" s="16">
        <f t="shared" si="2"/>
        <v>1.1197581322441863E-2</v>
      </c>
      <c r="X40" s="17">
        <f t="shared" si="3"/>
        <v>0.975326396624554</v>
      </c>
      <c r="Y40" s="2">
        <f t="shared" si="4"/>
        <v>2</v>
      </c>
      <c r="Z40" s="2">
        <f t="shared" si="5"/>
        <v>4</v>
      </c>
      <c r="AA40" s="2">
        <f t="shared" si="6"/>
        <v>0</v>
      </c>
      <c r="AB40" s="18">
        <f t="shared" si="7"/>
        <v>6</v>
      </c>
      <c r="AC40" s="19">
        <f t="shared" si="8"/>
        <v>-0.33333333333333331</v>
      </c>
    </row>
    <row r="41" spans="1:29" x14ac:dyDescent="0.2">
      <c r="A41" s="13">
        <v>37591</v>
      </c>
      <c r="B41" s="20">
        <v>1661.6</v>
      </c>
      <c r="C41" s="14" t="s">
        <v>290</v>
      </c>
      <c r="D41" s="14">
        <v>5.0999999999999996</v>
      </c>
      <c r="E41" s="14" t="s">
        <v>33</v>
      </c>
      <c r="F41" s="14" t="s">
        <v>134</v>
      </c>
      <c r="G41" s="15">
        <v>5379.4649954514089</v>
      </c>
      <c r="H41" s="16">
        <f t="shared" si="19"/>
        <v>-1.2232052728460285</v>
      </c>
      <c r="I41" s="16">
        <f t="shared" si="10"/>
        <v>0.19511618281795595</v>
      </c>
      <c r="J41" s="16">
        <f t="shared" si="11"/>
        <v>-45.714285714285708</v>
      </c>
      <c r="K41" s="16">
        <f t="shared" si="11"/>
        <v>-49.025974025974016</v>
      </c>
      <c r="L41" s="16">
        <f t="shared" si="12"/>
        <v>1.9111187175537614</v>
      </c>
      <c r="M41" s="17">
        <f t="shared" si="13"/>
        <v>-9.1605934221763885</v>
      </c>
      <c r="N41" s="2">
        <f t="shared" si="14"/>
        <v>2</v>
      </c>
      <c r="O41" s="2">
        <f t="shared" si="15"/>
        <v>4</v>
      </c>
      <c r="P41" s="2">
        <f t="shared" si="16"/>
        <v>0</v>
      </c>
      <c r="Q41" s="18">
        <f t="shared" si="17"/>
        <v>6</v>
      </c>
      <c r="R41" s="19">
        <f t="shared" si="18"/>
        <v>-0.33333333333333331</v>
      </c>
      <c r="S41" s="16">
        <f t="shared" si="9"/>
        <v>-7.8087457952902284E-2</v>
      </c>
      <c r="T41" s="16">
        <f t="shared" si="0"/>
        <v>-0.11788282447247056</v>
      </c>
      <c r="U41" s="16">
        <f t="shared" si="1"/>
        <v>-2.0000000000000018</v>
      </c>
      <c r="V41" s="16">
        <f t="shared" si="1"/>
        <v>-2.2271714922049046</v>
      </c>
      <c r="W41" s="16">
        <f t="shared" si="2"/>
        <v>5.5981638022783997E-3</v>
      </c>
      <c r="X41" s="17">
        <f t="shared" si="3"/>
        <v>-1.5202980692108792</v>
      </c>
      <c r="Y41" s="2">
        <f t="shared" si="4"/>
        <v>1</v>
      </c>
      <c r="Z41" s="2">
        <f t="shared" si="5"/>
        <v>5</v>
      </c>
      <c r="AA41" s="2">
        <f t="shared" si="6"/>
        <v>0</v>
      </c>
      <c r="AB41" s="18">
        <f t="shared" si="7"/>
        <v>6</v>
      </c>
      <c r="AC41" s="19">
        <f t="shared" si="8"/>
        <v>-0.66666666666666674</v>
      </c>
    </row>
    <row r="42" spans="1:29" x14ac:dyDescent="0.2">
      <c r="A42" s="13">
        <v>37622</v>
      </c>
      <c r="B42" s="20">
        <v>1663</v>
      </c>
      <c r="C42" s="14" t="s">
        <v>291</v>
      </c>
      <c r="D42" s="14">
        <v>5.2</v>
      </c>
      <c r="E42" s="14" t="s">
        <v>463</v>
      </c>
      <c r="F42" s="14" t="s">
        <v>135</v>
      </c>
      <c r="G42" s="15">
        <v>5307.8889084948869</v>
      </c>
      <c r="H42" s="16">
        <f t="shared" si="19"/>
        <v>-1.2363290537327765</v>
      </c>
      <c r="I42" s="16">
        <f t="shared" si="10"/>
        <v>2.9542097488932662E-2</v>
      </c>
      <c r="J42" s="16">
        <f t="shared" si="11"/>
        <v>-44.444444444444443</v>
      </c>
      <c r="K42" s="16">
        <f t="shared" si="11"/>
        <v>-46.09375</v>
      </c>
      <c r="L42" s="16">
        <f t="shared" si="12"/>
        <v>1.7079419299743881</v>
      </c>
      <c r="M42" s="17">
        <f t="shared" si="13"/>
        <v>-3.2313325373498847</v>
      </c>
      <c r="N42" s="2">
        <f t="shared" si="14"/>
        <v>2</v>
      </c>
      <c r="O42" s="2">
        <f t="shared" si="15"/>
        <v>4</v>
      </c>
      <c r="P42" s="2">
        <f t="shared" si="16"/>
        <v>0</v>
      </c>
      <c r="Q42" s="18">
        <f t="shared" si="17"/>
        <v>6</v>
      </c>
      <c r="R42" s="19">
        <f t="shared" si="18"/>
        <v>-0.33333333333333331</v>
      </c>
      <c r="S42" s="16">
        <f t="shared" si="9"/>
        <v>-0.1142170123234254</v>
      </c>
      <c r="T42" s="16">
        <f t="shared" si="0"/>
        <v>-9.4417561666459981E-2</v>
      </c>
      <c r="U42" s="16">
        <f t="shared" si="1"/>
        <v>-1.9607843137255054</v>
      </c>
      <c r="V42" s="16">
        <f t="shared" si="1"/>
        <v>-1.8518518518518601</v>
      </c>
      <c r="W42" s="16">
        <f t="shared" si="2"/>
        <v>5.597850425420603E-3</v>
      </c>
      <c r="X42" s="17">
        <f t="shared" si="3"/>
        <v>1.3305428516970141</v>
      </c>
      <c r="Y42" s="2">
        <f t="shared" si="4"/>
        <v>2</v>
      </c>
      <c r="Z42" s="2">
        <f t="shared" si="5"/>
        <v>4</v>
      </c>
      <c r="AA42" s="2">
        <f t="shared" si="6"/>
        <v>0</v>
      </c>
      <c r="AB42" s="18">
        <f t="shared" si="7"/>
        <v>6</v>
      </c>
      <c r="AC42" s="19">
        <f t="shared" si="8"/>
        <v>-0.33333333333333331</v>
      </c>
    </row>
    <row r="43" spans="1:29" x14ac:dyDescent="0.2">
      <c r="A43" s="13">
        <v>37653</v>
      </c>
      <c r="B43" s="20">
        <v>1657.6</v>
      </c>
      <c r="C43" s="14" t="s">
        <v>292</v>
      </c>
      <c r="D43" s="14">
        <v>5.3</v>
      </c>
      <c r="E43" s="14" t="s">
        <v>464</v>
      </c>
      <c r="F43" s="14" t="s">
        <v>136</v>
      </c>
      <c r="G43" s="15">
        <v>5356.8264084948869</v>
      </c>
      <c r="H43" s="16">
        <f t="shared" si="19"/>
        <v>-1.1178499227018635</v>
      </c>
      <c r="I43" s="16">
        <f t="shared" si="10"/>
        <v>-0.1475535619429813</v>
      </c>
      <c r="J43" s="16">
        <f t="shared" si="11"/>
        <v>-39.473684210526329</v>
      </c>
      <c r="K43" s="16">
        <f t="shared" si="11"/>
        <v>-43.072289156626489</v>
      </c>
      <c r="L43" s="16">
        <f t="shared" si="12"/>
        <v>1.4823649684784446</v>
      </c>
      <c r="M43" s="17">
        <f t="shared" si="13"/>
        <v>-3.2812865348798903</v>
      </c>
      <c r="N43" s="2">
        <f t="shared" si="14"/>
        <v>1</v>
      </c>
      <c r="O43" s="2">
        <f t="shared" si="15"/>
        <v>5</v>
      </c>
      <c r="P43" s="2">
        <f t="shared" si="16"/>
        <v>0</v>
      </c>
      <c r="Q43" s="18">
        <f t="shared" si="17"/>
        <v>6</v>
      </c>
      <c r="R43" s="19">
        <f t="shared" si="18"/>
        <v>-0.66666666666666674</v>
      </c>
      <c r="S43" s="16">
        <f t="shared" si="9"/>
        <v>8.4256138661542579E-2</v>
      </c>
      <c r="T43" s="16">
        <f t="shared" si="0"/>
        <v>-7.0880094506797775E-2</v>
      </c>
      <c r="U43" s="16">
        <f t="shared" si="1"/>
        <v>-1.9230769230769162</v>
      </c>
      <c r="V43" s="16">
        <f t="shared" si="1"/>
        <v>-1.6042780748663166</v>
      </c>
      <c r="W43" s="16">
        <f t="shared" si="2"/>
        <v>1.6792611251048584E-2</v>
      </c>
      <c r="X43" s="17">
        <f t="shared" si="3"/>
        <v>-0.92197671887366273</v>
      </c>
      <c r="Y43" s="2">
        <f t="shared" si="4"/>
        <v>2</v>
      </c>
      <c r="Z43" s="2">
        <f t="shared" si="5"/>
        <v>4</v>
      </c>
      <c r="AA43" s="2">
        <f t="shared" si="6"/>
        <v>0</v>
      </c>
      <c r="AB43" s="18">
        <f t="shared" si="7"/>
        <v>6</v>
      </c>
      <c r="AC43" s="19">
        <f t="shared" si="8"/>
        <v>-0.33333333333333331</v>
      </c>
    </row>
    <row r="44" spans="1:29" x14ac:dyDescent="0.2">
      <c r="A44" s="13">
        <v>37681</v>
      </c>
      <c r="B44" s="20">
        <v>1654.2</v>
      </c>
      <c r="C44" s="14" t="s">
        <v>305</v>
      </c>
      <c r="D44" s="14">
        <v>5.4</v>
      </c>
      <c r="E44" s="14" t="s">
        <v>465</v>
      </c>
      <c r="F44" s="14" t="s">
        <v>100</v>
      </c>
      <c r="G44" s="15">
        <v>5356.2510116694903</v>
      </c>
      <c r="H44" s="16">
        <f t="shared" si="19"/>
        <v>-1.3626896756917639</v>
      </c>
      <c r="I44" s="16">
        <f t="shared" si="10"/>
        <v>-0.306567621742726</v>
      </c>
      <c r="J44" s="16">
        <f t="shared" si="11"/>
        <v>-38.461538461538481</v>
      </c>
      <c r="K44" s="16">
        <f t="shared" si="11"/>
        <v>-39.710144927536241</v>
      </c>
      <c r="L44" s="16">
        <f t="shared" si="12"/>
        <v>1.2462470968107375</v>
      </c>
      <c r="M44" s="17">
        <f t="shared" si="13"/>
        <v>-3.220260248772866</v>
      </c>
      <c r="N44" s="2">
        <f t="shared" si="14"/>
        <v>1</v>
      </c>
      <c r="O44" s="2">
        <f t="shared" si="15"/>
        <v>5</v>
      </c>
      <c r="P44" s="2">
        <f t="shared" si="16"/>
        <v>0</v>
      </c>
      <c r="Q44" s="18">
        <f t="shared" si="17"/>
        <v>6</v>
      </c>
      <c r="R44" s="19">
        <f t="shared" si="18"/>
        <v>-0.66666666666666674</v>
      </c>
      <c r="S44" s="16">
        <f t="shared" si="9"/>
        <v>-0.32471437161756267</v>
      </c>
      <c r="T44" s="16">
        <f t="shared" si="0"/>
        <v>-4.7286913346733517E-2</v>
      </c>
      <c r="U44" s="16">
        <f t="shared" si="1"/>
        <v>-1.8867924528301883</v>
      </c>
      <c r="V44" s="16">
        <f t="shared" si="1"/>
        <v>-1.4736842105263159</v>
      </c>
      <c r="W44" s="16">
        <f t="shared" si="2"/>
        <v>2.7982986344299299E-2</v>
      </c>
      <c r="X44" s="17">
        <f t="shared" si="3"/>
        <v>1.0741375238221273E-2</v>
      </c>
      <c r="Y44" s="2">
        <f t="shared" si="4"/>
        <v>2</v>
      </c>
      <c r="Z44" s="2">
        <f t="shared" si="5"/>
        <v>4</v>
      </c>
      <c r="AA44" s="2">
        <f t="shared" si="6"/>
        <v>0</v>
      </c>
      <c r="AB44" s="18">
        <f t="shared" si="7"/>
        <v>6</v>
      </c>
      <c r="AC44" s="19">
        <f t="shared" si="8"/>
        <v>-0.33333333333333331</v>
      </c>
    </row>
    <row r="45" spans="1:29" x14ac:dyDescent="0.2">
      <c r="A45" s="13">
        <v>37712</v>
      </c>
      <c r="B45" s="20">
        <v>1651.7</v>
      </c>
      <c r="C45" s="14" t="s">
        <v>306</v>
      </c>
      <c r="D45" s="14">
        <v>5.5</v>
      </c>
      <c r="E45" s="14" t="s">
        <v>36</v>
      </c>
      <c r="F45" s="14" t="s">
        <v>137</v>
      </c>
      <c r="G45" s="15">
        <v>5320.7207086391873</v>
      </c>
      <c r="H45" s="16">
        <f t="shared" si="19"/>
        <v>-1.5767239840542624</v>
      </c>
      <c r="I45" s="16">
        <f t="shared" si="10"/>
        <v>-0.49464138499588639</v>
      </c>
      <c r="J45" s="16">
        <f t="shared" si="11"/>
        <v>-34.146341463414643</v>
      </c>
      <c r="K45" s="16">
        <f t="shared" si="11"/>
        <v>-36.122733612273336</v>
      </c>
      <c r="L45" s="16">
        <f t="shared" si="12"/>
        <v>0.98305084745762272</v>
      </c>
      <c r="M45" s="17">
        <f t="shared" si="13"/>
        <v>-0.60415811373590866</v>
      </c>
      <c r="N45" s="2">
        <f t="shared" si="14"/>
        <v>1</v>
      </c>
      <c r="O45" s="2">
        <f t="shared" si="15"/>
        <v>5</v>
      </c>
      <c r="P45" s="2">
        <f t="shared" si="16"/>
        <v>0</v>
      </c>
      <c r="Q45" s="18">
        <f t="shared" si="17"/>
        <v>6</v>
      </c>
      <c r="R45" s="19">
        <f t="shared" si="18"/>
        <v>-0.66666666666666674</v>
      </c>
      <c r="S45" s="16">
        <f t="shared" si="9"/>
        <v>-0.20511583011582069</v>
      </c>
      <c r="T45" s="16">
        <f t="shared" si="0"/>
        <v>-7.0963926670608579E-2</v>
      </c>
      <c r="U45" s="16">
        <f t="shared" si="1"/>
        <v>-1.8518518518518379</v>
      </c>
      <c r="V45" s="16">
        <f t="shared" si="1"/>
        <v>-1.2448132780082943</v>
      </c>
      <c r="W45" s="16">
        <f t="shared" si="2"/>
        <v>5.5950316119268706E-3</v>
      </c>
      <c r="X45" s="17">
        <f t="shared" si="3"/>
        <v>0.66334275508922458</v>
      </c>
      <c r="Y45" s="2">
        <f t="shared" si="4"/>
        <v>2</v>
      </c>
      <c r="Z45" s="2">
        <f t="shared" si="5"/>
        <v>4</v>
      </c>
      <c r="AA45" s="2">
        <f t="shared" si="6"/>
        <v>0</v>
      </c>
      <c r="AB45" s="18">
        <f t="shared" si="7"/>
        <v>6</v>
      </c>
      <c r="AC45" s="19">
        <f t="shared" si="8"/>
        <v>-0.33333333333333331</v>
      </c>
    </row>
    <row r="46" spans="1:29" x14ac:dyDescent="0.2">
      <c r="A46" s="13">
        <v>37742</v>
      </c>
      <c r="B46" s="20">
        <v>1652.1</v>
      </c>
      <c r="C46" s="14" t="s">
        <v>41</v>
      </c>
      <c r="D46" s="14">
        <v>5.5</v>
      </c>
      <c r="E46" s="14" t="s">
        <v>466</v>
      </c>
      <c r="F46" s="14" t="s">
        <v>96</v>
      </c>
      <c r="G46" s="15">
        <v>5226.9665913796343</v>
      </c>
      <c r="H46" s="16">
        <f t="shared" si="19"/>
        <v>-1.7020770100577232</v>
      </c>
      <c r="I46" s="16">
        <f t="shared" si="10"/>
        <v>-0.70004117889288509</v>
      </c>
      <c r="J46" s="16">
        <f t="shared" si="11"/>
        <v>-30.952380952380953</v>
      </c>
      <c r="K46" s="16">
        <f t="shared" si="11"/>
        <v>-32.661290322580648</v>
      </c>
      <c r="L46" s="16">
        <f t="shared" si="12"/>
        <v>0.69319206492335361</v>
      </c>
      <c r="M46" s="17">
        <f t="shared" si="13"/>
        <v>2.5228205629996281</v>
      </c>
      <c r="N46" s="2">
        <f t="shared" si="14"/>
        <v>2</v>
      </c>
      <c r="O46" s="2">
        <f t="shared" si="15"/>
        <v>4</v>
      </c>
      <c r="P46" s="2">
        <f t="shared" si="16"/>
        <v>0</v>
      </c>
      <c r="Q46" s="18">
        <f t="shared" si="17"/>
        <v>6</v>
      </c>
      <c r="R46" s="19">
        <f t="shared" si="18"/>
        <v>-0.33333333333333331</v>
      </c>
      <c r="S46" s="16">
        <f t="shared" si="9"/>
        <v>-0.15113045580945617</v>
      </c>
      <c r="T46" s="16">
        <f t="shared" si="0"/>
        <v>-0.10652148183216692</v>
      </c>
      <c r="U46" s="16">
        <f t="shared" si="1"/>
        <v>0</v>
      </c>
      <c r="V46" s="16">
        <f t="shared" si="1"/>
        <v>-1.1270491803278881</v>
      </c>
      <c r="W46" s="16">
        <f t="shared" si="2"/>
        <v>-3.9163030099587104E-2</v>
      </c>
      <c r="X46" s="17">
        <f t="shared" si="3"/>
        <v>1.762056728655681</v>
      </c>
      <c r="Y46" s="2">
        <f t="shared" si="4"/>
        <v>1</v>
      </c>
      <c r="Z46" s="2">
        <f t="shared" si="5"/>
        <v>4</v>
      </c>
      <c r="AA46" s="2">
        <f t="shared" si="6"/>
        <v>1</v>
      </c>
      <c r="AB46" s="18">
        <f t="shared" si="7"/>
        <v>6</v>
      </c>
      <c r="AC46" s="19">
        <f t="shared" si="8"/>
        <v>-0.5</v>
      </c>
    </row>
    <row r="47" spans="1:29" x14ac:dyDescent="0.2">
      <c r="A47" s="13">
        <v>37773</v>
      </c>
      <c r="B47" s="20">
        <v>1649</v>
      </c>
      <c r="C47" s="14" t="s">
        <v>307</v>
      </c>
      <c r="D47" s="14">
        <v>5.6</v>
      </c>
      <c r="E47" s="14" t="s">
        <v>84</v>
      </c>
      <c r="F47" s="14" t="s">
        <v>131</v>
      </c>
      <c r="G47" s="15">
        <v>5152.1659961415398</v>
      </c>
      <c r="H47" s="16">
        <f t="shared" si="19"/>
        <v>-1.5669685414680723</v>
      </c>
      <c r="I47" s="16">
        <f t="shared" si="10"/>
        <v>-0.89348695038796722</v>
      </c>
      <c r="J47" s="16">
        <f t="shared" si="11"/>
        <v>-30.23255813953487</v>
      </c>
      <c r="K47" s="16">
        <f t="shared" si="11"/>
        <v>-29.182879377431913</v>
      </c>
      <c r="L47" s="16">
        <f t="shared" si="12"/>
        <v>0.39923526765630601</v>
      </c>
      <c r="M47" s="17">
        <f t="shared" si="13"/>
        <v>5.2486182492593514</v>
      </c>
      <c r="N47" s="2">
        <f t="shared" si="14"/>
        <v>2</v>
      </c>
      <c r="O47" s="2">
        <f t="shared" si="15"/>
        <v>4</v>
      </c>
      <c r="P47" s="2">
        <f t="shared" si="16"/>
        <v>0</v>
      </c>
      <c r="Q47" s="18">
        <f t="shared" si="17"/>
        <v>6</v>
      </c>
      <c r="R47" s="19">
        <f t="shared" si="18"/>
        <v>-0.33333333333333331</v>
      </c>
      <c r="S47" s="16">
        <f t="shared" si="9"/>
        <v>2.4217472906684634E-2</v>
      </c>
      <c r="T47" s="16">
        <f t="shared" si="0"/>
        <v>-0.11848341232227888</v>
      </c>
      <c r="U47" s="16">
        <f t="shared" si="1"/>
        <v>-1.8181818181818077</v>
      </c>
      <c r="V47" s="16">
        <f t="shared" si="1"/>
        <v>-0.91185410334344574</v>
      </c>
      <c r="W47" s="16">
        <f t="shared" si="2"/>
        <v>-6.7162926064812112E-2</v>
      </c>
      <c r="X47" s="17">
        <f t="shared" si="3"/>
        <v>1.4310517186288618</v>
      </c>
      <c r="Y47" s="2">
        <f t="shared" si="4"/>
        <v>2</v>
      </c>
      <c r="Z47" s="2">
        <f t="shared" si="5"/>
        <v>4</v>
      </c>
      <c r="AA47" s="2">
        <f t="shared" si="6"/>
        <v>0</v>
      </c>
      <c r="AB47" s="18">
        <f t="shared" si="7"/>
        <v>6</v>
      </c>
      <c r="AC47" s="19">
        <f t="shared" si="8"/>
        <v>-0.33333333333333331</v>
      </c>
    </row>
    <row r="48" spans="1:29" x14ac:dyDescent="0.2">
      <c r="A48" s="13">
        <v>37803</v>
      </c>
      <c r="B48" s="20">
        <v>1648.1</v>
      </c>
      <c r="C48" s="14" t="s">
        <v>37</v>
      </c>
      <c r="D48" s="14">
        <v>5.6</v>
      </c>
      <c r="E48" s="14" t="s">
        <v>467</v>
      </c>
      <c r="F48" s="14" t="s">
        <v>138</v>
      </c>
      <c r="G48" s="15">
        <v>5137.2928077357419</v>
      </c>
      <c r="H48" s="16">
        <f t="shared" si="19"/>
        <v>-1.6344547840610901</v>
      </c>
      <c r="I48" s="16">
        <f t="shared" si="10"/>
        <v>-1.0282021151586385</v>
      </c>
      <c r="J48" s="16">
        <f t="shared" si="11"/>
        <v>-24.444444444444446</v>
      </c>
      <c r="K48" s="16">
        <f t="shared" si="11"/>
        <v>-25.345043914680044</v>
      </c>
      <c r="L48" s="16">
        <f t="shared" si="12"/>
        <v>0.15154066341134254</v>
      </c>
      <c r="M48" s="17">
        <f t="shared" si="13"/>
        <v>5.2666103879696173</v>
      </c>
      <c r="N48" s="2">
        <f t="shared" si="14"/>
        <v>2</v>
      </c>
      <c r="O48" s="2">
        <f t="shared" si="15"/>
        <v>4</v>
      </c>
      <c r="P48" s="2">
        <f t="shared" si="16"/>
        <v>0</v>
      </c>
      <c r="Q48" s="18">
        <f t="shared" si="17"/>
        <v>6</v>
      </c>
      <c r="R48" s="19">
        <f t="shared" si="18"/>
        <v>-0.33333333333333331</v>
      </c>
      <c r="S48" s="16">
        <f t="shared" si="9"/>
        <v>-0.18763997336722626</v>
      </c>
      <c r="T48" s="16">
        <f t="shared" si="0"/>
        <v>-8.8967971530251599E-2</v>
      </c>
      <c r="U48" s="16">
        <f t="shared" si="1"/>
        <v>0</v>
      </c>
      <c r="V48" s="16">
        <f t="shared" si="1"/>
        <v>-0.30120481927711218</v>
      </c>
      <c r="W48" s="16">
        <f t="shared" si="2"/>
        <v>-6.1607392887141899E-2</v>
      </c>
      <c r="X48" s="17">
        <f t="shared" si="3"/>
        <v>0.28867836201195152</v>
      </c>
      <c r="Y48" s="2">
        <f t="shared" si="4"/>
        <v>1</v>
      </c>
      <c r="Z48" s="2">
        <f t="shared" si="5"/>
        <v>4</v>
      </c>
      <c r="AA48" s="2">
        <f t="shared" si="6"/>
        <v>1</v>
      </c>
      <c r="AB48" s="18">
        <f t="shared" si="7"/>
        <v>6</v>
      </c>
      <c r="AC48" s="19">
        <f t="shared" si="8"/>
        <v>-0.5</v>
      </c>
    </row>
    <row r="49" spans="1:29" x14ac:dyDescent="0.2">
      <c r="A49" s="13">
        <v>37834</v>
      </c>
      <c r="B49" s="20">
        <v>1647.5</v>
      </c>
      <c r="C49" s="14" t="s">
        <v>39</v>
      </c>
      <c r="D49" s="14">
        <v>5.6</v>
      </c>
      <c r="E49" s="14" t="s">
        <v>468</v>
      </c>
      <c r="F49" s="14" t="s">
        <v>139</v>
      </c>
      <c r="G49" s="15">
        <v>5123.350708168643</v>
      </c>
      <c r="H49" s="16">
        <f t="shared" si="19"/>
        <v>-1.305467393257087</v>
      </c>
      <c r="I49" s="16">
        <f t="shared" si="10"/>
        <v>-1.0283833813245602</v>
      </c>
      <c r="J49" s="16">
        <f t="shared" si="11"/>
        <v>-21.739130434782616</v>
      </c>
      <c r="K49" s="16">
        <f t="shared" si="11"/>
        <v>-21.142162818955047</v>
      </c>
      <c r="L49" s="16">
        <f t="shared" si="12"/>
        <v>-5.605381165918466E-3</v>
      </c>
      <c r="M49" s="17">
        <f t="shared" si="13"/>
        <v>5.1823498657883498</v>
      </c>
      <c r="N49" s="2">
        <f t="shared" si="14"/>
        <v>1</v>
      </c>
      <c r="O49" s="2">
        <f t="shared" si="15"/>
        <v>5</v>
      </c>
      <c r="P49" s="2">
        <f t="shared" si="16"/>
        <v>0</v>
      </c>
      <c r="Q49" s="18">
        <f t="shared" si="17"/>
        <v>6</v>
      </c>
      <c r="R49" s="19">
        <f t="shared" si="18"/>
        <v>-0.66666666666666674</v>
      </c>
      <c r="S49" s="16">
        <f t="shared" si="9"/>
        <v>-5.4578532443916306E-2</v>
      </c>
      <c r="T49" s="16">
        <f t="shared" si="0"/>
        <v>-1.7809439002669514E-2</v>
      </c>
      <c r="U49" s="16">
        <f t="shared" si="1"/>
        <v>0</v>
      </c>
      <c r="V49" s="16">
        <f t="shared" si="1"/>
        <v>0.20020020020020679</v>
      </c>
      <c r="W49" s="16">
        <f t="shared" si="2"/>
        <v>-2.8020623178659498E-2</v>
      </c>
      <c r="X49" s="17">
        <f t="shared" si="3"/>
        <v>0.27139001199435464</v>
      </c>
      <c r="Y49" s="2">
        <f t="shared" si="4"/>
        <v>2</v>
      </c>
      <c r="Z49" s="2">
        <f t="shared" si="5"/>
        <v>3</v>
      </c>
      <c r="AA49" s="2">
        <f t="shared" si="6"/>
        <v>1</v>
      </c>
      <c r="AB49" s="18">
        <f t="shared" si="7"/>
        <v>6</v>
      </c>
      <c r="AC49" s="19">
        <f t="shared" si="8"/>
        <v>-0.16666666666666669</v>
      </c>
    </row>
    <row r="50" spans="1:29" x14ac:dyDescent="0.2">
      <c r="A50" s="13">
        <v>37865</v>
      </c>
      <c r="B50" s="20">
        <v>1646.9</v>
      </c>
      <c r="C50" s="14" t="s">
        <v>308</v>
      </c>
      <c r="D50" s="14">
        <v>5.5</v>
      </c>
      <c r="E50" s="14" t="s">
        <v>469</v>
      </c>
      <c r="F50" s="14" t="s">
        <v>130</v>
      </c>
      <c r="G50" s="15">
        <v>5093.7998423677773</v>
      </c>
      <c r="H50" s="16">
        <f t="shared" si="19"/>
        <v>-1.3532123824920639</v>
      </c>
      <c r="I50" s="16">
        <f t="shared" si="10"/>
        <v>-0.90556274256143876</v>
      </c>
      <c r="J50" s="16">
        <f t="shared" si="11"/>
        <v>-14.583333333333348</v>
      </c>
      <c r="K50" s="16">
        <f t="shared" si="11"/>
        <v>-16.489988221436992</v>
      </c>
      <c r="L50" s="16">
        <f t="shared" si="12"/>
        <v>-8.4010081209739962E-2</v>
      </c>
      <c r="M50" s="17">
        <f t="shared" si="13"/>
        <v>5.2828764716641103</v>
      </c>
      <c r="N50" s="2">
        <f t="shared" si="14"/>
        <v>1</v>
      </c>
      <c r="O50" s="2">
        <f t="shared" si="15"/>
        <v>5</v>
      </c>
      <c r="P50" s="2">
        <f t="shared" si="16"/>
        <v>0</v>
      </c>
      <c r="Q50" s="18">
        <f t="shared" si="17"/>
        <v>6</v>
      </c>
      <c r="R50" s="19">
        <f t="shared" si="18"/>
        <v>-0.66666666666666674</v>
      </c>
      <c r="S50" s="16">
        <f t="shared" si="9"/>
        <v>-3.6405557915164533E-2</v>
      </c>
      <c r="T50" s="16">
        <f t="shared" si="0"/>
        <v>5.9375371096059837E-2</v>
      </c>
      <c r="U50" s="16">
        <f t="shared" si="1"/>
        <v>1.7857142857142794</v>
      </c>
      <c r="V50" s="16">
        <f t="shared" si="1"/>
        <v>0.80240722166499134</v>
      </c>
      <c r="W50" s="16">
        <f t="shared" si="2"/>
        <v>5.6056953865013526E-3</v>
      </c>
      <c r="X50" s="17">
        <f t="shared" si="3"/>
        <v>0.57678787738949522</v>
      </c>
      <c r="Y50" s="2">
        <f t="shared" si="4"/>
        <v>5</v>
      </c>
      <c r="Z50" s="2">
        <f t="shared" si="5"/>
        <v>1</v>
      </c>
      <c r="AA50" s="2">
        <f t="shared" si="6"/>
        <v>0</v>
      </c>
      <c r="AB50" s="18">
        <f t="shared" si="7"/>
        <v>6</v>
      </c>
      <c r="AC50" s="19">
        <f t="shared" si="8"/>
        <v>0.66666666666666674</v>
      </c>
    </row>
    <row r="51" spans="1:29" x14ac:dyDescent="0.2">
      <c r="A51" s="13">
        <v>37895</v>
      </c>
      <c r="B51" s="20">
        <v>1652.4</v>
      </c>
      <c r="C51" s="14" t="s">
        <v>309</v>
      </c>
      <c r="D51" s="14">
        <v>5.5</v>
      </c>
      <c r="E51" s="14" t="s">
        <v>470</v>
      </c>
      <c r="F51" s="14" t="s">
        <v>140</v>
      </c>
      <c r="G51" s="15">
        <v>5032.2418713532852</v>
      </c>
      <c r="H51" s="16">
        <f t="shared" si="19"/>
        <v>-1.2649880095923161</v>
      </c>
      <c r="I51" s="16">
        <f t="shared" si="10"/>
        <v>-0.67702814082185592</v>
      </c>
      <c r="J51" s="16">
        <f t="shared" si="11"/>
        <v>-12.244897959183664</v>
      </c>
      <c r="K51" s="16">
        <f t="shared" si="11"/>
        <v>-11.657142857142855</v>
      </c>
      <c r="L51" s="16">
        <f t="shared" si="12"/>
        <v>-7.2784278595816598E-2</v>
      </c>
      <c r="M51" s="17">
        <f t="shared" si="13"/>
        <v>5.9586781561980935</v>
      </c>
      <c r="N51" s="2">
        <f t="shared" si="14"/>
        <v>1</v>
      </c>
      <c r="O51" s="2">
        <f t="shared" si="15"/>
        <v>5</v>
      </c>
      <c r="P51" s="2">
        <f t="shared" si="16"/>
        <v>0</v>
      </c>
      <c r="Q51" s="18">
        <f t="shared" si="17"/>
        <v>6</v>
      </c>
      <c r="R51" s="19">
        <f t="shared" si="18"/>
        <v>-0.66666666666666674</v>
      </c>
      <c r="S51" s="16">
        <f t="shared" si="9"/>
        <v>-3.6418816388461561E-2</v>
      </c>
      <c r="T51" s="16">
        <f t="shared" si="0"/>
        <v>0.11274626157131706</v>
      </c>
      <c r="U51" s="16">
        <f t="shared" si="1"/>
        <v>0</v>
      </c>
      <c r="V51" s="16">
        <f t="shared" si="1"/>
        <v>1.2133468149646109</v>
      </c>
      <c r="W51" s="16">
        <f t="shared" si="2"/>
        <v>4.4843049327347728E-2</v>
      </c>
      <c r="X51" s="17">
        <f t="shared" si="3"/>
        <v>1.2084882193933555</v>
      </c>
      <c r="Y51" s="2">
        <f t="shared" si="4"/>
        <v>4</v>
      </c>
      <c r="Z51" s="2">
        <f t="shared" si="5"/>
        <v>1</v>
      </c>
      <c r="AA51" s="2">
        <f t="shared" si="6"/>
        <v>1</v>
      </c>
      <c r="AB51" s="18">
        <f t="shared" si="7"/>
        <v>6</v>
      </c>
      <c r="AC51" s="19">
        <f t="shared" si="8"/>
        <v>0.5</v>
      </c>
    </row>
    <row r="52" spans="1:29" x14ac:dyDescent="0.2">
      <c r="A52" s="13">
        <v>37926</v>
      </c>
      <c r="B52" s="20">
        <v>1653.1</v>
      </c>
      <c r="C52" s="14" t="s">
        <v>310</v>
      </c>
      <c r="D52" s="14">
        <v>5.4</v>
      </c>
      <c r="E52" s="14" t="s">
        <v>471</v>
      </c>
      <c r="F52" s="14" t="s">
        <v>141</v>
      </c>
      <c r="G52" s="15">
        <v>4987.8321491310626</v>
      </c>
      <c r="H52" s="16">
        <f t="shared" si="19"/>
        <v>-0.74483421432003372</v>
      </c>
      <c r="I52" s="16">
        <f t="shared" si="10"/>
        <v>-0.45384887421902054</v>
      </c>
      <c r="J52" s="16">
        <f t="shared" si="11"/>
        <v>-8.0000000000000071</v>
      </c>
      <c r="K52" s="16">
        <f t="shared" si="11"/>
        <v>-7.572383073496658</v>
      </c>
      <c r="L52" s="16">
        <f t="shared" si="12"/>
        <v>-5.0383474220450086E-2</v>
      </c>
      <c r="M52" s="17">
        <f t="shared" si="13"/>
        <v>5.8705267294917434</v>
      </c>
      <c r="N52" s="2">
        <f t="shared" si="14"/>
        <v>1</v>
      </c>
      <c r="O52" s="2">
        <f t="shared" si="15"/>
        <v>5</v>
      </c>
      <c r="P52" s="2">
        <f t="shared" si="16"/>
        <v>0</v>
      </c>
      <c r="Q52" s="18">
        <f t="shared" si="17"/>
        <v>6</v>
      </c>
      <c r="R52" s="19">
        <f t="shared" si="18"/>
        <v>-0.66666666666666674</v>
      </c>
      <c r="S52" s="16">
        <f t="shared" si="9"/>
        <v>0.33396077478899944</v>
      </c>
      <c r="T52" s="16">
        <f t="shared" si="0"/>
        <v>0.10669195661194841</v>
      </c>
      <c r="U52" s="16">
        <f t="shared" si="1"/>
        <v>1.8181818181818077</v>
      </c>
      <c r="V52" s="16">
        <f t="shared" si="1"/>
        <v>1.1258955987717645</v>
      </c>
      <c r="W52" s="16">
        <f t="shared" si="2"/>
        <v>3.361721201255996E-2</v>
      </c>
      <c r="X52" s="17">
        <f t="shared" si="3"/>
        <v>0.88250373009752803</v>
      </c>
      <c r="Y52" s="2">
        <f t="shared" si="4"/>
        <v>6</v>
      </c>
      <c r="Z52" s="2">
        <f t="shared" si="5"/>
        <v>0</v>
      </c>
      <c r="AA52" s="2">
        <f t="shared" si="6"/>
        <v>0</v>
      </c>
      <c r="AB52" s="18">
        <f t="shared" si="7"/>
        <v>6</v>
      </c>
      <c r="AC52" s="19">
        <f t="shared" si="8"/>
        <v>1</v>
      </c>
    </row>
    <row r="53" spans="1:29" x14ac:dyDescent="0.2">
      <c r="A53" s="13">
        <v>37956</v>
      </c>
      <c r="B53" s="20">
        <v>1649.1</v>
      </c>
      <c r="C53" s="14" t="s">
        <v>311</v>
      </c>
      <c r="D53" s="14">
        <v>5.3</v>
      </c>
      <c r="E53" s="14" t="s">
        <v>472</v>
      </c>
      <c r="F53" s="14" t="s">
        <v>141</v>
      </c>
      <c r="G53" s="15">
        <v>4934.0673269966746</v>
      </c>
      <c r="H53" s="16">
        <f t="shared" si="19"/>
        <v>-0.62518785692816659</v>
      </c>
      <c r="I53" s="16">
        <f t="shared" si="10"/>
        <v>-0.27735158739524701</v>
      </c>
      <c r="J53" s="16">
        <f t="shared" si="11"/>
        <v>-3.9215686274509887</v>
      </c>
      <c r="K53" s="16">
        <f t="shared" si="11"/>
        <v>-4.0305010893246118</v>
      </c>
      <c r="L53" s="16">
        <f t="shared" si="12"/>
        <v>-5.5978504254361461E-2</v>
      </c>
      <c r="M53" s="17">
        <f t="shared" si="13"/>
        <v>8.2795904208195275</v>
      </c>
      <c r="N53" s="2">
        <f t="shared" si="14"/>
        <v>1</v>
      </c>
      <c r="O53" s="2">
        <f t="shared" si="15"/>
        <v>5</v>
      </c>
      <c r="P53" s="2">
        <f t="shared" si="16"/>
        <v>0</v>
      </c>
      <c r="Q53" s="18">
        <f t="shared" si="17"/>
        <v>6</v>
      </c>
      <c r="R53" s="19">
        <f t="shared" si="18"/>
        <v>-0.66666666666666674</v>
      </c>
      <c r="S53" s="16">
        <f t="shared" si="9"/>
        <v>4.236262406196456E-2</v>
      </c>
      <c r="T53" s="16">
        <f t="shared" si="0"/>
        <v>5.9210136775411648E-2</v>
      </c>
      <c r="U53" s="16">
        <f t="shared" si="1"/>
        <v>1.8518518518518601</v>
      </c>
      <c r="V53" s="16">
        <f t="shared" si="1"/>
        <v>1.1387163561076497</v>
      </c>
      <c r="W53" s="16">
        <f t="shared" si="2"/>
        <v>0</v>
      </c>
      <c r="X53" s="17">
        <f t="shared" si="3"/>
        <v>1.0779196357630916</v>
      </c>
      <c r="Y53" s="2">
        <f t="shared" si="4"/>
        <v>5</v>
      </c>
      <c r="Z53" s="2">
        <f t="shared" si="5"/>
        <v>0</v>
      </c>
      <c r="AA53" s="2">
        <f t="shared" si="6"/>
        <v>1</v>
      </c>
      <c r="AB53" s="18">
        <f t="shared" si="7"/>
        <v>6</v>
      </c>
      <c r="AC53" s="19">
        <f t="shared" si="8"/>
        <v>0.83333333333333337</v>
      </c>
    </row>
    <row r="54" spans="1:29" x14ac:dyDescent="0.2">
      <c r="A54" s="13">
        <v>37987</v>
      </c>
      <c r="B54" s="20">
        <v>1650.7</v>
      </c>
      <c r="C54" s="14" t="s">
        <v>312</v>
      </c>
      <c r="D54" s="14">
        <v>5.3</v>
      </c>
      <c r="E54" s="14" t="s">
        <v>473</v>
      </c>
      <c r="F54" s="14" t="s">
        <v>142</v>
      </c>
      <c r="G54" s="15">
        <v>4828.5040858899565</v>
      </c>
      <c r="H54" s="16">
        <f t="shared" si="19"/>
        <v>-0.75228695233510168</v>
      </c>
      <c r="I54" s="16">
        <f t="shared" si="10"/>
        <v>-0.19492025989367168</v>
      </c>
      <c r="J54" s="16">
        <f t="shared" si="11"/>
        <v>-1.9230769230769162</v>
      </c>
      <c r="K54" s="16">
        <f t="shared" si="11"/>
        <v>-1.0695187165775444</v>
      </c>
      <c r="L54" s="16">
        <f t="shared" si="12"/>
        <v>-0.12874335292470951</v>
      </c>
      <c r="M54" s="17">
        <f t="shared" si="13"/>
        <v>9.0315534267816027</v>
      </c>
      <c r="N54" s="2">
        <f t="shared" si="14"/>
        <v>1</v>
      </c>
      <c r="O54" s="2">
        <f t="shared" si="15"/>
        <v>5</v>
      </c>
      <c r="P54" s="2">
        <f t="shared" si="16"/>
        <v>0</v>
      </c>
      <c r="Q54" s="18">
        <f t="shared" si="17"/>
        <v>6</v>
      </c>
      <c r="R54" s="19">
        <f t="shared" si="18"/>
        <v>-0.66666666666666674</v>
      </c>
      <c r="S54" s="16">
        <f t="shared" si="9"/>
        <v>-0.24196963281107875</v>
      </c>
      <c r="T54" s="16">
        <f t="shared" si="0"/>
        <v>-1.183501982365831E-2</v>
      </c>
      <c r="U54" s="16">
        <f t="shared" si="1"/>
        <v>0</v>
      </c>
      <c r="V54" s="16">
        <f t="shared" si="1"/>
        <v>1.0471204188481686</v>
      </c>
      <c r="W54" s="16">
        <f t="shared" si="2"/>
        <v>-6.7211829281954572E-2</v>
      </c>
      <c r="X54" s="17">
        <f t="shared" si="3"/>
        <v>2.1394771110870403</v>
      </c>
      <c r="Y54" s="2">
        <f t="shared" si="4"/>
        <v>2</v>
      </c>
      <c r="Z54" s="2">
        <f t="shared" si="5"/>
        <v>3</v>
      </c>
      <c r="AA54" s="2">
        <f t="shared" si="6"/>
        <v>1</v>
      </c>
      <c r="AB54" s="18">
        <f t="shared" si="7"/>
        <v>6</v>
      </c>
      <c r="AC54" s="19">
        <f t="shared" si="8"/>
        <v>-0.16666666666666669</v>
      </c>
    </row>
    <row r="55" spans="1:29" x14ac:dyDescent="0.2">
      <c r="A55" s="13">
        <v>38018</v>
      </c>
      <c r="B55" s="20">
        <v>1650.8</v>
      </c>
      <c r="C55" s="14" t="s">
        <v>313</v>
      </c>
      <c r="D55" s="14">
        <v>5.3</v>
      </c>
      <c r="E55" s="14" t="s">
        <v>38</v>
      </c>
      <c r="F55" s="14" t="s">
        <v>143</v>
      </c>
      <c r="G55" s="15">
        <v>4774.8999192232886</v>
      </c>
      <c r="H55" s="16">
        <f t="shared" si="19"/>
        <v>-0.73962717979554338</v>
      </c>
      <c r="I55" s="16">
        <f t="shared" si="10"/>
        <v>-0.19505851755526882</v>
      </c>
      <c r="J55" s="16">
        <f t="shared" si="11"/>
        <v>0</v>
      </c>
      <c r="K55" s="16">
        <f t="shared" si="11"/>
        <v>1.473684210526327</v>
      </c>
      <c r="L55" s="16">
        <f t="shared" si="12"/>
        <v>-0.25744347436758019</v>
      </c>
      <c r="M55" s="17">
        <f t="shared" si="13"/>
        <v>10.863269497566241</v>
      </c>
      <c r="N55" s="2">
        <f t="shared" si="14"/>
        <v>2</v>
      </c>
      <c r="O55" s="2">
        <f t="shared" si="15"/>
        <v>3</v>
      </c>
      <c r="P55" s="2">
        <f t="shared" si="16"/>
        <v>1</v>
      </c>
      <c r="Q55" s="18">
        <f t="shared" si="17"/>
        <v>6</v>
      </c>
      <c r="R55" s="19">
        <f t="shared" si="18"/>
        <v>-0.16666666666666669</v>
      </c>
      <c r="S55" s="16">
        <f t="shared" si="9"/>
        <v>9.7022618397923921E-2</v>
      </c>
      <c r="T55" s="16">
        <f t="shared" si="0"/>
        <v>-7.1018523998345184E-2</v>
      </c>
      <c r="U55" s="16">
        <f t="shared" si="1"/>
        <v>0</v>
      </c>
      <c r="V55" s="16">
        <f t="shared" si="1"/>
        <v>0.9523809523809601</v>
      </c>
      <c r="W55" s="16">
        <f t="shared" si="2"/>
        <v>-0.11209505660800811</v>
      </c>
      <c r="X55" s="17">
        <f t="shared" si="3"/>
        <v>1.110160946602734</v>
      </c>
      <c r="Y55" s="2">
        <f t="shared" si="4"/>
        <v>3</v>
      </c>
      <c r="Z55" s="2">
        <f t="shared" si="5"/>
        <v>2</v>
      </c>
      <c r="AA55" s="2">
        <f t="shared" si="6"/>
        <v>1</v>
      </c>
      <c r="AB55" s="18">
        <f t="shared" si="7"/>
        <v>6</v>
      </c>
      <c r="AC55" s="19">
        <f t="shared" si="8"/>
        <v>0.16666666666666669</v>
      </c>
    </row>
    <row r="56" spans="1:29" x14ac:dyDescent="0.2">
      <c r="A56" s="13">
        <v>38047</v>
      </c>
      <c r="B56" s="20">
        <v>1653.6</v>
      </c>
      <c r="C56" s="14" t="s">
        <v>314</v>
      </c>
      <c r="D56" s="14">
        <v>5.2</v>
      </c>
      <c r="E56" s="14" t="s">
        <v>474</v>
      </c>
      <c r="F56" s="14" t="s">
        <v>144</v>
      </c>
      <c r="G56" s="15">
        <v>4712.9761787125917</v>
      </c>
      <c r="H56" s="16">
        <f t="shared" si="19"/>
        <v>-0.41023166023165247</v>
      </c>
      <c r="I56" s="16">
        <f t="shared" si="10"/>
        <v>-0.23654642223536193</v>
      </c>
      <c r="J56" s="16">
        <f t="shared" si="11"/>
        <v>3.703703703703709</v>
      </c>
      <c r="K56" s="16">
        <f t="shared" si="11"/>
        <v>3.5269709543568561</v>
      </c>
      <c r="L56" s="16">
        <f t="shared" si="12"/>
        <v>-0.40843730767078368</v>
      </c>
      <c r="M56" s="17">
        <f t="shared" si="13"/>
        <v>12.00979624658024</v>
      </c>
      <c r="N56" s="2">
        <f t="shared" si="14"/>
        <v>3</v>
      </c>
      <c r="O56" s="2">
        <f t="shared" si="15"/>
        <v>3</v>
      </c>
      <c r="P56" s="2">
        <f t="shared" si="16"/>
        <v>0</v>
      </c>
      <c r="Q56" s="18">
        <f t="shared" si="17"/>
        <v>6</v>
      </c>
      <c r="R56" s="19">
        <f t="shared" si="18"/>
        <v>0</v>
      </c>
      <c r="S56" s="16">
        <f t="shared" si="9"/>
        <v>6.0580359847239862E-3</v>
      </c>
      <c r="T56" s="16">
        <f t="shared" si="0"/>
        <v>-8.8836245188039786E-2</v>
      </c>
      <c r="U56" s="16">
        <f t="shared" si="1"/>
        <v>1.8867924528301772</v>
      </c>
      <c r="V56" s="16">
        <f t="shared" si="1"/>
        <v>0.64102564102563875</v>
      </c>
      <c r="W56" s="16">
        <f t="shared" si="2"/>
        <v>-0.12344293569745979</v>
      </c>
      <c r="X56" s="17">
        <f t="shared" si="3"/>
        <v>1.2968594433026337</v>
      </c>
      <c r="Y56" s="2">
        <f t="shared" si="4"/>
        <v>4</v>
      </c>
      <c r="Z56" s="2">
        <f t="shared" si="5"/>
        <v>2</v>
      </c>
      <c r="AA56" s="2">
        <f t="shared" si="6"/>
        <v>0</v>
      </c>
      <c r="AB56" s="18">
        <f t="shared" si="7"/>
        <v>6</v>
      </c>
      <c r="AC56" s="19">
        <f t="shared" si="8"/>
        <v>0.33333333333333331</v>
      </c>
    </row>
    <row r="57" spans="1:29" x14ac:dyDescent="0.2">
      <c r="A57" s="13">
        <v>38078</v>
      </c>
      <c r="B57" s="20">
        <v>1655.9</v>
      </c>
      <c r="C57" s="14" t="s">
        <v>307</v>
      </c>
      <c r="D57" s="14">
        <v>5.2</v>
      </c>
      <c r="E57" s="14" t="s">
        <v>89</v>
      </c>
      <c r="F57" s="14" t="s">
        <v>145</v>
      </c>
      <c r="G57" s="15">
        <v>4643.0329968944097</v>
      </c>
      <c r="H57" s="16">
        <f t="shared" si="19"/>
        <v>-3.6271309394275697E-2</v>
      </c>
      <c r="I57" s="16">
        <f t="shared" si="10"/>
        <v>-0.22487868386791288</v>
      </c>
      <c r="J57" s="16">
        <f t="shared" si="11"/>
        <v>5.4545454545454568</v>
      </c>
      <c r="K57" s="16">
        <f t="shared" si="11"/>
        <v>5.4303278688524586</v>
      </c>
      <c r="L57" s="16">
        <f t="shared" si="12"/>
        <v>-0.50911939129462125</v>
      </c>
      <c r="M57" s="17">
        <f t="shared" si="13"/>
        <v>12.736765352942214</v>
      </c>
      <c r="N57" s="2">
        <f t="shared" si="14"/>
        <v>3</v>
      </c>
      <c r="O57" s="2">
        <f t="shared" si="15"/>
        <v>3</v>
      </c>
      <c r="P57" s="2">
        <f t="shared" si="16"/>
        <v>0</v>
      </c>
      <c r="Q57" s="18">
        <f t="shared" si="17"/>
        <v>6</v>
      </c>
      <c r="R57" s="19">
        <f t="shared" si="18"/>
        <v>0</v>
      </c>
      <c r="S57" s="16">
        <f t="shared" si="9"/>
        <v>0.1696147322510333</v>
      </c>
      <c r="T57" s="16">
        <f t="shared" si="0"/>
        <v>-5.927682276229973E-2</v>
      </c>
      <c r="U57" s="16">
        <f t="shared" si="1"/>
        <v>0</v>
      </c>
      <c r="V57" s="16">
        <f t="shared" si="1"/>
        <v>0.75268817204301453</v>
      </c>
      <c r="W57" s="16">
        <f t="shared" si="2"/>
        <v>-9.5505617977531543E-2</v>
      </c>
      <c r="X57" s="17">
        <f t="shared" si="3"/>
        <v>1.4840554920285576</v>
      </c>
      <c r="Y57" s="2">
        <f t="shared" si="4"/>
        <v>3</v>
      </c>
      <c r="Z57" s="2">
        <f t="shared" si="5"/>
        <v>2</v>
      </c>
      <c r="AA57" s="2">
        <f t="shared" si="6"/>
        <v>1</v>
      </c>
      <c r="AB57" s="18">
        <f t="shared" si="7"/>
        <v>6</v>
      </c>
      <c r="AC57" s="19">
        <f t="shared" si="8"/>
        <v>0.16666666666666669</v>
      </c>
    </row>
    <row r="58" spans="1:29" x14ac:dyDescent="0.2">
      <c r="A58" s="13">
        <v>38108</v>
      </c>
      <c r="B58" s="20">
        <v>1657.7</v>
      </c>
      <c r="C58" s="14" t="s">
        <v>40</v>
      </c>
      <c r="D58" s="14">
        <v>5.2</v>
      </c>
      <c r="E58" s="14" t="s">
        <v>475</v>
      </c>
      <c r="F58" s="14" t="s">
        <v>146</v>
      </c>
      <c r="G58" s="15">
        <v>4587.4729319593444</v>
      </c>
      <c r="H58" s="16">
        <f t="shared" si="19"/>
        <v>0.25428346552036629</v>
      </c>
      <c r="I58" s="16">
        <f t="shared" si="10"/>
        <v>-0.13625592417061405</v>
      </c>
      <c r="J58" s="16">
        <f t="shared" si="11"/>
        <v>5.4545454545454568</v>
      </c>
      <c r="K58" s="16">
        <f t="shared" si="11"/>
        <v>7.2948328267477214</v>
      </c>
      <c r="L58" s="16">
        <f t="shared" si="12"/>
        <v>-0.53170649801309589</v>
      </c>
      <c r="M58" s="17">
        <f t="shared" si="13"/>
        <v>12.234508260966305</v>
      </c>
      <c r="N58" s="2">
        <f t="shared" si="14"/>
        <v>4</v>
      </c>
      <c r="O58" s="2">
        <f t="shared" si="15"/>
        <v>2</v>
      </c>
      <c r="P58" s="2">
        <f t="shared" si="16"/>
        <v>0</v>
      </c>
      <c r="Q58" s="18">
        <f t="shared" si="17"/>
        <v>6</v>
      </c>
      <c r="R58" s="19">
        <f t="shared" si="18"/>
        <v>0.33333333333333331</v>
      </c>
      <c r="S58" s="16">
        <f t="shared" si="9"/>
        <v>0.13909046927915725</v>
      </c>
      <c r="T58" s="16">
        <f t="shared" si="0"/>
        <v>-1.7793594306048099E-2</v>
      </c>
      <c r="U58" s="16">
        <f t="shared" si="1"/>
        <v>0</v>
      </c>
      <c r="V58" s="16">
        <f t="shared" si="1"/>
        <v>0.86673889490790357</v>
      </c>
      <c r="W58" s="16">
        <f t="shared" si="2"/>
        <v>-6.1856829556317106E-2</v>
      </c>
      <c r="X58" s="17">
        <f t="shared" si="3"/>
        <v>1.1966329977027512</v>
      </c>
      <c r="Y58" s="2">
        <f t="shared" si="4"/>
        <v>3</v>
      </c>
      <c r="Z58" s="2">
        <f t="shared" si="5"/>
        <v>2</v>
      </c>
      <c r="AA58" s="2">
        <f t="shared" si="6"/>
        <v>1</v>
      </c>
      <c r="AB58" s="18">
        <f t="shared" si="7"/>
        <v>6</v>
      </c>
      <c r="AC58" s="19">
        <f t="shared" si="8"/>
        <v>0.16666666666666669</v>
      </c>
    </row>
    <row r="59" spans="1:29" x14ac:dyDescent="0.2">
      <c r="A59" s="13">
        <v>38139</v>
      </c>
      <c r="B59" s="20">
        <v>1656.8</v>
      </c>
      <c r="C59" s="14" t="s">
        <v>40</v>
      </c>
      <c r="D59" s="14">
        <v>5.0999999999999996</v>
      </c>
      <c r="E59" s="14" t="s">
        <v>476</v>
      </c>
      <c r="F59" s="14" t="s">
        <v>83</v>
      </c>
      <c r="G59" s="15">
        <v>4526.1958756822887</v>
      </c>
      <c r="H59" s="16">
        <f t="shared" si="19"/>
        <v>0.33896253253435926</v>
      </c>
      <c r="I59" s="16">
        <f t="shared" si="10"/>
        <v>-1.7793594306048099E-2</v>
      </c>
      <c r="J59" s="16">
        <f t="shared" si="11"/>
        <v>8.9285714285714306</v>
      </c>
      <c r="K59" s="16">
        <f t="shared" si="11"/>
        <v>9.0361445783132552</v>
      </c>
      <c r="L59" s="16">
        <f t="shared" si="12"/>
        <v>-0.51526183141977766</v>
      </c>
      <c r="M59" s="17">
        <f t="shared" si="13"/>
        <v>12.149649699331121</v>
      </c>
      <c r="N59" s="2">
        <f t="shared" si="14"/>
        <v>4</v>
      </c>
      <c r="O59" s="2">
        <f t="shared" si="15"/>
        <v>2</v>
      </c>
      <c r="P59" s="2">
        <f t="shared" si="16"/>
        <v>0</v>
      </c>
      <c r="Q59" s="18">
        <f t="shared" si="17"/>
        <v>6</v>
      </c>
      <c r="R59" s="19">
        <f t="shared" si="18"/>
        <v>0.33333333333333331</v>
      </c>
      <c r="S59" s="16">
        <f t="shared" si="9"/>
        <v>0.10870221631740229</v>
      </c>
      <c r="T59" s="16">
        <f t="shared" si="0"/>
        <v>0</v>
      </c>
      <c r="U59" s="16">
        <f t="shared" si="1"/>
        <v>1.9230769230769384</v>
      </c>
      <c r="V59" s="16">
        <f t="shared" si="1"/>
        <v>0.98360655737705915</v>
      </c>
      <c r="W59" s="16">
        <f t="shared" si="2"/>
        <v>-5.0641458474010026E-2</v>
      </c>
      <c r="X59" s="17">
        <f t="shared" si="3"/>
        <v>1.3357475277981368</v>
      </c>
      <c r="Y59" s="2">
        <f t="shared" si="4"/>
        <v>4</v>
      </c>
      <c r="Z59" s="2">
        <f t="shared" si="5"/>
        <v>1</v>
      </c>
      <c r="AA59" s="2">
        <f t="shared" si="6"/>
        <v>1</v>
      </c>
      <c r="AB59" s="18">
        <f t="shared" si="7"/>
        <v>6</v>
      </c>
      <c r="AC59" s="19">
        <f t="shared" si="8"/>
        <v>0.5</v>
      </c>
    </row>
    <row r="60" spans="1:29" x14ac:dyDescent="0.2">
      <c r="A60" s="13">
        <v>38169</v>
      </c>
      <c r="B60" s="20">
        <v>1658.8</v>
      </c>
      <c r="C60" s="14" t="s">
        <v>307</v>
      </c>
      <c r="D60" s="14">
        <v>5.0999999999999996</v>
      </c>
      <c r="E60" s="14" t="s">
        <v>44</v>
      </c>
      <c r="F60" s="14" t="s">
        <v>147</v>
      </c>
      <c r="G60" s="15">
        <v>4437.4030561829468</v>
      </c>
      <c r="H60" s="16">
        <f t="shared" si="19"/>
        <v>0.47301394784717843</v>
      </c>
      <c r="I60" s="16">
        <f t="shared" si="10"/>
        <v>8.9047195013347569E-2</v>
      </c>
      <c r="J60" s="16">
        <f t="shared" si="11"/>
        <v>8.9285714285714306</v>
      </c>
      <c r="K60" s="16">
        <f t="shared" si="11"/>
        <v>10.210210210210214</v>
      </c>
      <c r="L60" s="16">
        <f t="shared" si="12"/>
        <v>-0.48755884330867749</v>
      </c>
      <c r="M60" s="17">
        <f t="shared" si="13"/>
        <v>13.623707616955382</v>
      </c>
      <c r="N60" s="2">
        <f t="shared" si="14"/>
        <v>5</v>
      </c>
      <c r="O60" s="2">
        <f t="shared" si="15"/>
        <v>1</v>
      </c>
      <c r="P60" s="2">
        <f t="shared" si="16"/>
        <v>0</v>
      </c>
      <c r="Q60" s="18">
        <f t="shared" si="17"/>
        <v>6</v>
      </c>
      <c r="R60" s="19">
        <f t="shared" si="18"/>
        <v>0.66666666666666674</v>
      </c>
      <c r="S60" s="16">
        <f t="shared" si="9"/>
        <v>-5.4292091452012858E-2</v>
      </c>
      <c r="T60" s="16">
        <f t="shared" si="0"/>
        <v>1.7796760989496896E-2</v>
      </c>
      <c r="U60" s="16">
        <f t="shared" si="1"/>
        <v>0</v>
      </c>
      <c r="V60" s="16">
        <f t="shared" si="1"/>
        <v>0.99337748344370258</v>
      </c>
      <c r="W60" s="16">
        <f t="shared" si="2"/>
        <v>-3.3778078027357772E-2</v>
      </c>
      <c r="X60" s="17">
        <f t="shared" si="3"/>
        <v>1.9617537980712529</v>
      </c>
      <c r="Y60" s="2">
        <f t="shared" si="4"/>
        <v>3</v>
      </c>
      <c r="Z60" s="2">
        <f t="shared" si="5"/>
        <v>2</v>
      </c>
      <c r="AA60" s="2">
        <f t="shared" si="6"/>
        <v>1</v>
      </c>
      <c r="AB60" s="18">
        <f t="shared" si="7"/>
        <v>6</v>
      </c>
      <c r="AC60" s="19">
        <f t="shared" si="8"/>
        <v>0.16666666666666669</v>
      </c>
    </row>
    <row r="61" spans="1:29" x14ac:dyDescent="0.2">
      <c r="A61" s="13">
        <v>38200</v>
      </c>
      <c r="B61" s="20">
        <v>1662.1</v>
      </c>
      <c r="C61" s="14" t="s">
        <v>315</v>
      </c>
      <c r="D61" s="14">
        <v>5</v>
      </c>
      <c r="E61" s="14" t="s">
        <v>46</v>
      </c>
      <c r="F61" s="14" t="s">
        <v>81</v>
      </c>
      <c r="G61" s="15">
        <v>4380.4171254470166</v>
      </c>
      <c r="H61" s="16">
        <f t="shared" si="19"/>
        <v>0.64923244948729142</v>
      </c>
      <c r="I61" s="16">
        <f t="shared" si="10"/>
        <v>0.13062581641134496</v>
      </c>
      <c r="J61" s="16">
        <f t="shared" si="11"/>
        <v>10.71428571428571</v>
      </c>
      <c r="K61" s="16">
        <f t="shared" si="11"/>
        <v>10.932798395185561</v>
      </c>
      <c r="L61" s="16">
        <f t="shared" si="12"/>
        <v>-0.49330119401312933</v>
      </c>
      <c r="M61" s="17">
        <f t="shared" si="13"/>
        <v>14.500931617605195</v>
      </c>
      <c r="N61" s="2">
        <f t="shared" si="14"/>
        <v>5</v>
      </c>
      <c r="O61" s="2">
        <f t="shared" si="15"/>
        <v>1</v>
      </c>
      <c r="P61" s="2">
        <f t="shared" si="16"/>
        <v>0</v>
      </c>
      <c r="Q61" s="18">
        <f t="shared" si="17"/>
        <v>6</v>
      </c>
      <c r="R61" s="19">
        <f t="shared" si="18"/>
        <v>0.66666666666666674</v>
      </c>
      <c r="S61" s="16">
        <f t="shared" si="9"/>
        <v>0.12071463061322785</v>
      </c>
      <c r="T61" s="16">
        <f t="shared" si="0"/>
        <v>2.3724792408064133E-2</v>
      </c>
      <c r="U61" s="16">
        <f t="shared" si="1"/>
        <v>1.9607843137254832</v>
      </c>
      <c r="V61" s="16">
        <f t="shared" si="1"/>
        <v>1.0033444816053616</v>
      </c>
      <c r="W61" s="16">
        <f t="shared" si="2"/>
        <v>-3.3789491468161348E-2</v>
      </c>
      <c r="X61" s="17">
        <f t="shared" si="3"/>
        <v>1.2842180440771012</v>
      </c>
      <c r="Y61" s="2">
        <f t="shared" si="4"/>
        <v>5</v>
      </c>
      <c r="Z61" s="2">
        <f t="shared" si="5"/>
        <v>1</v>
      </c>
      <c r="AA61" s="2">
        <f t="shared" si="6"/>
        <v>0</v>
      </c>
      <c r="AB61" s="18">
        <f t="shared" si="7"/>
        <v>6</v>
      </c>
      <c r="AC61" s="19">
        <f t="shared" si="8"/>
        <v>0.66666666666666674</v>
      </c>
    </row>
    <row r="62" spans="1:29" x14ac:dyDescent="0.2">
      <c r="A62" s="13">
        <v>38231</v>
      </c>
      <c r="B62" s="20">
        <v>1661.6</v>
      </c>
      <c r="C62" s="14" t="s">
        <v>316</v>
      </c>
      <c r="D62" s="14">
        <v>5</v>
      </c>
      <c r="E62" s="14" t="s">
        <v>47</v>
      </c>
      <c r="F62" s="14" t="s">
        <v>97</v>
      </c>
      <c r="G62" s="15">
        <v>4340.2277315076226</v>
      </c>
      <c r="H62" s="16">
        <f t="shared" si="19"/>
        <v>0.88619119878603492</v>
      </c>
      <c r="I62" s="16">
        <f t="shared" si="10"/>
        <v>5.9340137669128268E-2</v>
      </c>
      <c r="J62" s="16">
        <f t="shared" si="11"/>
        <v>9.0909090909090935</v>
      </c>
      <c r="K62" s="16">
        <f t="shared" si="11"/>
        <v>11.02123356926189</v>
      </c>
      <c r="L62" s="16">
        <f t="shared" si="12"/>
        <v>-0.54932735426008739</v>
      </c>
      <c r="M62" s="17">
        <f t="shared" si="13"/>
        <v>14.793908951669133</v>
      </c>
      <c r="N62" s="2">
        <f t="shared" si="14"/>
        <v>5</v>
      </c>
      <c r="O62" s="2">
        <f t="shared" si="15"/>
        <v>1</v>
      </c>
      <c r="P62" s="2">
        <f t="shared" si="16"/>
        <v>0</v>
      </c>
      <c r="Q62" s="18">
        <f t="shared" si="17"/>
        <v>6</v>
      </c>
      <c r="R62" s="19">
        <f t="shared" si="18"/>
        <v>0.66666666666666674</v>
      </c>
      <c r="S62" s="16">
        <f t="shared" si="9"/>
        <v>0.19893899204244114</v>
      </c>
      <c r="T62" s="16">
        <f t="shared" si="0"/>
        <v>-1.1859582542694813E-2</v>
      </c>
      <c r="U62" s="16">
        <f t="shared" si="1"/>
        <v>0</v>
      </c>
      <c r="V62" s="16">
        <f t="shared" si="1"/>
        <v>0.9009009009009028</v>
      </c>
      <c r="W62" s="16">
        <f t="shared" si="2"/>
        <v>-5.0701368936956204E-2</v>
      </c>
      <c r="X62" s="17">
        <f t="shared" si="3"/>
        <v>0.91747869639909885</v>
      </c>
      <c r="Y62" s="2">
        <f t="shared" si="4"/>
        <v>3</v>
      </c>
      <c r="Z62" s="2">
        <f t="shared" si="5"/>
        <v>2</v>
      </c>
      <c r="AA62" s="2">
        <f t="shared" si="6"/>
        <v>1</v>
      </c>
      <c r="AB62" s="18">
        <f t="shared" si="7"/>
        <v>6</v>
      </c>
      <c r="AC62" s="19">
        <f t="shared" si="8"/>
        <v>0.16666666666666669</v>
      </c>
    </row>
    <row r="63" spans="1:29" x14ac:dyDescent="0.2">
      <c r="A63" s="13">
        <v>38261</v>
      </c>
      <c r="B63" s="20">
        <v>1663.4</v>
      </c>
      <c r="C63" s="14" t="s">
        <v>317</v>
      </c>
      <c r="D63" s="14">
        <v>4.9000000000000004</v>
      </c>
      <c r="E63" s="14" t="s">
        <v>86</v>
      </c>
      <c r="F63" s="14" t="s">
        <v>148</v>
      </c>
      <c r="G63" s="15">
        <v>4305.427869533848</v>
      </c>
      <c r="H63" s="16">
        <f t="shared" si="19"/>
        <v>0.89258607079967245</v>
      </c>
      <c r="I63" s="16">
        <f t="shared" si="10"/>
        <v>-8.8909963843286643E-2</v>
      </c>
      <c r="J63" s="16">
        <f t="shared" si="11"/>
        <v>10.909090909090901</v>
      </c>
      <c r="K63" s="16">
        <f t="shared" si="11"/>
        <v>10.440122824974418</v>
      </c>
      <c r="L63" s="16">
        <f t="shared" si="12"/>
        <v>-0.65553563424473049</v>
      </c>
      <c r="M63" s="17">
        <f t="shared" si="13"/>
        <v>14.443145230298327</v>
      </c>
      <c r="N63" s="2">
        <f t="shared" si="14"/>
        <v>4</v>
      </c>
      <c r="O63" s="2">
        <f t="shared" si="15"/>
        <v>2</v>
      </c>
      <c r="P63" s="2">
        <f t="shared" si="16"/>
        <v>0</v>
      </c>
      <c r="Q63" s="18">
        <f t="shared" si="17"/>
        <v>6</v>
      </c>
      <c r="R63" s="19">
        <f t="shared" si="18"/>
        <v>0.33333333333333331</v>
      </c>
      <c r="S63" s="16">
        <f t="shared" si="9"/>
        <v>-3.0082425846822414E-2</v>
      </c>
      <c r="T63" s="16">
        <f t="shared" si="0"/>
        <v>-3.5582967619507411E-2</v>
      </c>
      <c r="U63" s="16">
        <f t="shared" si="1"/>
        <v>1.9999999999999907</v>
      </c>
      <c r="V63" s="16">
        <f t="shared" si="1"/>
        <v>0.56818181818182323</v>
      </c>
      <c r="W63" s="16">
        <f t="shared" si="2"/>
        <v>-6.1999774546284137E-2</v>
      </c>
      <c r="X63" s="17">
        <f t="shared" si="3"/>
        <v>0.80179806513716034</v>
      </c>
      <c r="Y63" s="2">
        <f t="shared" si="4"/>
        <v>3</v>
      </c>
      <c r="Z63" s="2">
        <f t="shared" si="5"/>
        <v>3</v>
      </c>
      <c r="AA63" s="2">
        <f t="shared" si="6"/>
        <v>0</v>
      </c>
      <c r="AB63" s="18">
        <f t="shared" si="7"/>
        <v>6</v>
      </c>
      <c r="AC63" s="19">
        <f t="shared" si="8"/>
        <v>0</v>
      </c>
    </row>
    <row r="64" spans="1:29" x14ac:dyDescent="0.2">
      <c r="A64" s="13">
        <v>38292</v>
      </c>
      <c r="B64" s="20">
        <v>1665.6</v>
      </c>
      <c r="C64" s="14" t="s">
        <v>308</v>
      </c>
      <c r="D64" s="14">
        <v>4.9000000000000004</v>
      </c>
      <c r="E64" s="14" t="s">
        <v>58</v>
      </c>
      <c r="F64" s="14" t="s">
        <v>149</v>
      </c>
      <c r="G64" s="15">
        <v>4287.4070362005141</v>
      </c>
      <c r="H64" s="16">
        <f t="shared" si="19"/>
        <v>0.66569837811667476</v>
      </c>
      <c r="I64" s="16">
        <f t="shared" si="10"/>
        <v>-0.21907750606904308</v>
      </c>
      <c r="J64" s="16">
        <f t="shared" si="11"/>
        <v>9.259259259259256</v>
      </c>
      <c r="K64" s="16">
        <f t="shared" si="11"/>
        <v>9.7308488612836364</v>
      </c>
      <c r="L64" s="16">
        <f t="shared" si="12"/>
        <v>-0.72812815055449676</v>
      </c>
      <c r="M64" s="17">
        <f t="shared" si="13"/>
        <v>14.042676096319129</v>
      </c>
      <c r="N64" s="2">
        <f t="shared" si="14"/>
        <v>4</v>
      </c>
      <c r="O64" s="2">
        <f t="shared" si="15"/>
        <v>2</v>
      </c>
      <c r="P64" s="2">
        <f t="shared" si="16"/>
        <v>0</v>
      </c>
      <c r="Q64" s="18">
        <f t="shared" si="17"/>
        <v>6</v>
      </c>
      <c r="R64" s="19">
        <f t="shared" si="18"/>
        <v>0.33333333333333331</v>
      </c>
      <c r="S64" s="16">
        <f t="shared" si="9"/>
        <v>0.10832932113626903</v>
      </c>
      <c r="T64" s="16">
        <f t="shared" si="0"/>
        <v>-2.3730422401513351E-2</v>
      </c>
      <c r="U64" s="16">
        <f t="shared" si="1"/>
        <v>0</v>
      </c>
      <c r="V64" s="16">
        <f t="shared" si="1"/>
        <v>0.34285714285714475</v>
      </c>
      <c r="W64" s="16">
        <f t="shared" si="2"/>
        <v>-3.9478878799836803E-2</v>
      </c>
      <c r="X64" s="17">
        <f t="shared" si="3"/>
        <v>0.41856079998119355</v>
      </c>
      <c r="Y64" s="2">
        <f t="shared" si="4"/>
        <v>3</v>
      </c>
      <c r="Z64" s="2">
        <f t="shared" si="5"/>
        <v>2</v>
      </c>
      <c r="AA64" s="2">
        <f t="shared" si="6"/>
        <v>1</v>
      </c>
      <c r="AB64" s="18">
        <f t="shared" si="7"/>
        <v>6</v>
      </c>
      <c r="AC64" s="19">
        <f t="shared" si="8"/>
        <v>0.16666666666666669</v>
      </c>
    </row>
    <row r="65" spans="1:29" x14ac:dyDescent="0.2">
      <c r="A65" s="13">
        <v>38322</v>
      </c>
      <c r="B65" s="20">
        <v>1666</v>
      </c>
      <c r="C65" s="14" t="s">
        <v>318</v>
      </c>
      <c r="D65" s="14">
        <v>4.9000000000000004</v>
      </c>
      <c r="E65" s="14" t="s">
        <v>477</v>
      </c>
      <c r="F65" s="14" t="s">
        <v>148</v>
      </c>
      <c r="G65" s="15">
        <v>4211.5737028671811</v>
      </c>
      <c r="H65" s="16">
        <f t="shared" si="19"/>
        <v>0.75615510253463913</v>
      </c>
      <c r="I65" s="16">
        <f t="shared" si="10"/>
        <v>-0.23670039647316621</v>
      </c>
      <c r="J65" s="16">
        <f t="shared" si="11"/>
        <v>7.5471698113207424</v>
      </c>
      <c r="K65" s="16">
        <f t="shared" si="11"/>
        <v>8.5863874345549753</v>
      </c>
      <c r="L65" s="16">
        <f t="shared" si="12"/>
        <v>-0.68892125014003991</v>
      </c>
      <c r="M65" s="17">
        <f t="shared" si="13"/>
        <v>14.642962413106542</v>
      </c>
      <c r="N65" s="2">
        <f t="shared" si="14"/>
        <v>4</v>
      </c>
      <c r="O65" s="2">
        <f t="shared" si="15"/>
        <v>2</v>
      </c>
      <c r="P65" s="2">
        <f t="shared" si="16"/>
        <v>0</v>
      </c>
      <c r="Q65" s="18">
        <f t="shared" si="17"/>
        <v>6</v>
      </c>
      <c r="R65" s="19">
        <f t="shared" si="18"/>
        <v>0.33333333333333331</v>
      </c>
      <c r="S65" s="16">
        <f t="shared" si="9"/>
        <v>0.13225922808703938</v>
      </c>
      <c r="T65" s="16">
        <f t="shared" si="0"/>
        <v>4.1538096368376465E-2</v>
      </c>
      <c r="U65" s="16">
        <f t="shared" si="1"/>
        <v>0</v>
      </c>
      <c r="V65" s="16">
        <f t="shared" si="1"/>
        <v>-0.11467889908256534</v>
      </c>
      <c r="W65" s="16">
        <f t="shared" si="2"/>
        <v>3.9494470774070756E-2</v>
      </c>
      <c r="X65" s="17">
        <f t="shared" si="3"/>
        <v>1.7687458338580431</v>
      </c>
      <c r="Y65" s="2">
        <f t="shared" si="4"/>
        <v>4</v>
      </c>
      <c r="Z65" s="2">
        <f t="shared" si="5"/>
        <v>1</v>
      </c>
      <c r="AA65" s="2">
        <f t="shared" si="6"/>
        <v>1</v>
      </c>
      <c r="AB65" s="18">
        <f t="shared" si="7"/>
        <v>6</v>
      </c>
      <c r="AC65" s="19">
        <f t="shared" si="8"/>
        <v>0.5</v>
      </c>
    </row>
    <row r="66" spans="1:29" x14ac:dyDescent="0.2">
      <c r="A66" s="13">
        <v>38353</v>
      </c>
      <c r="B66" s="20">
        <v>1666.6</v>
      </c>
      <c r="C66" s="14" t="s">
        <v>319</v>
      </c>
      <c r="D66" s="14">
        <v>4.9000000000000004</v>
      </c>
      <c r="E66" s="14" t="s">
        <v>86</v>
      </c>
      <c r="F66" s="14" t="s">
        <v>150</v>
      </c>
      <c r="G66" s="15">
        <v>4195.3020578455362</v>
      </c>
      <c r="H66" s="16">
        <f t="shared" si="19"/>
        <v>1.0248014068279687</v>
      </c>
      <c r="I66" s="16">
        <f t="shared" si="10"/>
        <v>-0.11836420666390124</v>
      </c>
      <c r="J66" s="16">
        <f t="shared" si="11"/>
        <v>7.5471698113207424</v>
      </c>
      <c r="K66" s="16">
        <f t="shared" si="11"/>
        <v>7.4074074074074066</v>
      </c>
      <c r="L66" s="16">
        <f t="shared" si="12"/>
        <v>-0.50442775473601431</v>
      </c>
      <c r="M66" s="17">
        <f t="shared" si="13"/>
        <v>13.113834363209676</v>
      </c>
      <c r="N66" s="2">
        <f t="shared" si="14"/>
        <v>4</v>
      </c>
      <c r="O66" s="2">
        <f t="shared" si="15"/>
        <v>2</v>
      </c>
      <c r="P66" s="2">
        <f t="shared" si="16"/>
        <v>0</v>
      </c>
      <c r="Q66" s="18">
        <f t="shared" si="17"/>
        <v>6</v>
      </c>
      <c r="R66" s="19">
        <f t="shared" si="18"/>
        <v>0.33333333333333331</v>
      </c>
      <c r="S66" s="16">
        <f t="shared" si="9"/>
        <v>2.4015369836694056E-2</v>
      </c>
      <c r="T66" s="16">
        <f t="shared" si="0"/>
        <v>0.10676789845185386</v>
      </c>
      <c r="U66" s="16">
        <f t="shared" si="1"/>
        <v>0</v>
      </c>
      <c r="V66" s="16">
        <f t="shared" si="1"/>
        <v>-0.22909507445589838</v>
      </c>
      <c r="W66" s="16">
        <f t="shared" si="2"/>
        <v>0.11843663639954372</v>
      </c>
      <c r="X66" s="17">
        <f t="shared" si="3"/>
        <v>0.38635546163106049</v>
      </c>
      <c r="Y66" s="2">
        <f t="shared" si="4"/>
        <v>4</v>
      </c>
      <c r="Z66" s="2">
        <f t="shared" si="5"/>
        <v>1</v>
      </c>
      <c r="AA66" s="2">
        <f t="shared" si="6"/>
        <v>1</v>
      </c>
      <c r="AB66" s="18">
        <f t="shared" si="7"/>
        <v>6</v>
      </c>
      <c r="AC66" s="19">
        <f t="shared" si="8"/>
        <v>0.5</v>
      </c>
    </row>
    <row r="67" spans="1:29" x14ac:dyDescent="0.2">
      <c r="A67" s="13">
        <v>38384</v>
      </c>
      <c r="B67" s="20">
        <v>1667.4</v>
      </c>
      <c r="C67" s="14" t="s">
        <v>320</v>
      </c>
      <c r="D67" s="14">
        <v>4.9000000000000004</v>
      </c>
      <c r="E67" s="14" t="s">
        <v>478</v>
      </c>
      <c r="F67" s="14" t="s">
        <v>151</v>
      </c>
      <c r="G67" s="15">
        <v>4141.5103911788692</v>
      </c>
      <c r="H67" s="16">
        <f t="shared" si="19"/>
        <v>0.96322772157266812</v>
      </c>
      <c r="I67" s="16">
        <f t="shared" si="10"/>
        <v>0.11844832691738638</v>
      </c>
      <c r="J67" s="16">
        <f t="shared" si="11"/>
        <v>7.5471698113207424</v>
      </c>
      <c r="K67" s="16">
        <f t="shared" si="11"/>
        <v>6.3034188034187917</v>
      </c>
      <c r="L67" s="16">
        <f t="shared" si="12"/>
        <v>-0.22444170126809659</v>
      </c>
      <c r="M67" s="17">
        <f t="shared" si="13"/>
        <v>13.26498018302863</v>
      </c>
      <c r="N67" s="2">
        <f t="shared" si="14"/>
        <v>5</v>
      </c>
      <c r="O67" s="2">
        <f t="shared" si="15"/>
        <v>1</v>
      </c>
      <c r="P67" s="2">
        <f t="shared" si="16"/>
        <v>0</v>
      </c>
      <c r="Q67" s="18">
        <f t="shared" si="17"/>
        <v>6</v>
      </c>
      <c r="R67" s="19">
        <f t="shared" si="18"/>
        <v>0.66666666666666674</v>
      </c>
      <c r="S67" s="16">
        <f t="shared" si="9"/>
        <v>3.6014405762307966E-2</v>
      </c>
      <c r="T67" s="16">
        <f t="shared" si="0"/>
        <v>0.16590626296142386</v>
      </c>
      <c r="U67" s="16">
        <f t="shared" si="1"/>
        <v>0</v>
      </c>
      <c r="V67" s="16">
        <f t="shared" si="1"/>
        <v>-0.22857142857142243</v>
      </c>
      <c r="W67" s="16">
        <f t="shared" si="2"/>
        <v>0.16899504281207012</v>
      </c>
      <c r="X67" s="17">
        <f t="shared" si="3"/>
        <v>1.2821881696473469</v>
      </c>
      <c r="Y67" s="2">
        <f t="shared" si="4"/>
        <v>4</v>
      </c>
      <c r="Z67" s="2">
        <f t="shared" si="5"/>
        <v>1</v>
      </c>
      <c r="AA67" s="2">
        <f t="shared" si="6"/>
        <v>1</v>
      </c>
      <c r="AB67" s="18">
        <f t="shared" si="7"/>
        <v>6</v>
      </c>
      <c r="AC67" s="19">
        <f t="shared" si="8"/>
        <v>0.5</v>
      </c>
    </row>
    <row r="68" spans="1:29" x14ac:dyDescent="0.2">
      <c r="A68" s="13">
        <v>38412</v>
      </c>
      <c r="B68" s="20">
        <v>1665.5</v>
      </c>
      <c r="C68" s="14" t="s">
        <v>34</v>
      </c>
      <c r="D68" s="14">
        <v>4.9000000000000004</v>
      </c>
      <c r="E68" s="14" t="s">
        <v>479</v>
      </c>
      <c r="F68" s="14" t="s">
        <v>129</v>
      </c>
      <c r="G68" s="15">
        <v>4147.7241592948112</v>
      </c>
      <c r="H68" s="16">
        <f t="shared" si="19"/>
        <v>1.0055730554882514</v>
      </c>
      <c r="I68" s="16">
        <f t="shared" si="10"/>
        <v>0.42086544161232808</v>
      </c>
      <c r="J68" s="16">
        <f t="shared" si="11"/>
        <v>5.7692307692307709</v>
      </c>
      <c r="K68" s="16">
        <f t="shared" si="11"/>
        <v>5.8064516129032295</v>
      </c>
      <c r="L68" s="16">
        <f t="shared" si="12"/>
        <v>9.5505617977531543E-2</v>
      </c>
      <c r="M68" s="17">
        <f t="shared" si="13"/>
        <v>11.993525916190528</v>
      </c>
      <c r="N68" s="2">
        <f t="shared" si="14"/>
        <v>6</v>
      </c>
      <c r="O68" s="2">
        <f t="shared" si="15"/>
        <v>0</v>
      </c>
      <c r="P68" s="2">
        <f t="shared" si="16"/>
        <v>0</v>
      </c>
      <c r="Q68" s="18">
        <f t="shared" si="17"/>
        <v>6</v>
      </c>
      <c r="R68" s="19">
        <f t="shared" si="18"/>
        <v>1</v>
      </c>
      <c r="S68" s="16">
        <f t="shared" si="9"/>
        <v>4.8001920076812254E-2</v>
      </c>
      <c r="T68" s="16">
        <f t="shared" si="0"/>
        <v>0.21295474711622298</v>
      </c>
      <c r="U68" s="16">
        <f t="shared" si="1"/>
        <v>0</v>
      </c>
      <c r="V68" s="16">
        <f t="shared" si="1"/>
        <v>0.11402508551882073</v>
      </c>
      <c r="W68" s="16">
        <f t="shared" si="2"/>
        <v>0.196828253289838</v>
      </c>
      <c r="X68" s="17">
        <f t="shared" si="3"/>
        <v>-0.15003627973930733</v>
      </c>
      <c r="Y68" s="2">
        <f t="shared" si="4"/>
        <v>4</v>
      </c>
      <c r="Z68" s="2">
        <f t="shared" si="5"/>
        <v>1</v>
      </c>
      <c r="AA68" s="2">
        <f t="shared" si="6"/>
        <v>1</v>
      </c>
      <c r="AB68" s="18">
        <f t="shared" si="7"/>
        <v>6</v>
      </c>
      <c r="AC68" s="19">
        <f t="shared" si="8"/>
        <v>0.5</v>
      </c>
    </row>
    <row r="69" spans="1:29" x14ac:dyDescent="0.2">
      <c r="A69" s="13">
        <v>38443</v>
      </c>
      <c r="B69" s="20">
        <v>1674.5</v>
      </c>
      <c r="C69" s="14" t="s">
        <v>29</v>
      </c>
      <c r="D69" s="14">
        <v>4.9000000000000004</v>
      </c>
      <c r="E69" s="14" t="s">
        <v>477</v>
      </c>
      <c r="F69" s="14" t="s">
        <v>152</v>
      </c>
      <c r="G69" s="15">
        <v>4146.2550034506548</v>
      </c>
      <c r="H69" s="16">
        <f t="shared" si="19"/>
        <v>0.71964199322689382</v>
      </c>
      <c r="I69" s="16">
        <f t="shared" si="10"/>
        <v>0.73546856465005472</v>
      </c>
      <c r="J69" s="16">
        <f t="shared" si="11"/>
        <v>5.7692307692307709</v>
      </c>
      <c r="K69" s="16">
        <f t="shared" si="11"/>
        <v>5.4171180931744338</v>
      </c>
      <c r="L69" s="16">
        <f t="shared" si="12"/>
        <v>0.41050441432828322</v>
      </c>
      <c r="M69" s="17">
        <f t="shared" si="13"/>
        <v>10.699428450670833</v>
      </c>
      <c r="N69" s="2">
        <f t="shared" si="14"/>
        <v>6</v>
      </c>
      <c r="O69" s="2">
        <f t="shared" si="15"/>
        <v>0</v>
      </c>
      <c r="P69" s="2">
        <f t="shared" si="16"/>
        <v>0</v>
      </c>
      <c r="Q69" s="18">
        <f t="shared" si="17"/>
        <v>6</v>
      </c>
      <c r="R69" s="19">
        <f t="shared" si="18"/>
        <v>1</v>
      </c>
      <c r="S69" s="16">
        <f t="shared" si="9"/>
        <v>-0.11394986206070268</v>
      </c>
      <c r="T69" s="16">
        <f t="shared" si="0"/>
        <v>0.25382208842454901</v>
      </c>
      <c r="U69" s="16">
        <f t="shared" si="1"/>
        <v>0</v>
      </c>
      <c r="V69" s="16">
        <f t="shared" si="1"/>
        <v>0.3424657534246589</v>
      </c>
      <c r="W69" s="16">
        <f t="shared" si="2"/>
        <v>0.21889206937193428</v>
      </c>
      <c r="X69" s="17">
        <f t="shared" si="3"/>
        <v>3.5420770228034026E-2</v>
      </c>
      <c r="Y69" s="2">
        <f t="shared" si="4"/>
        <v>4</v>
      </c>
      <c r="Z69" s="2">
        <f t="shared" si="5"/>
        <v>1</v>
      </c>
      <c r="AA69" s="2">
        <f t="shared" si="6"/>
        <v>1</v>
      </c>
      <c r="AB69" s="18">
        <f t="shared" si="7"/>
        <v>6</v>
      </c>
      <c r="AC69" s="19">
        <f t="shared" si="8"/>
        <v>0.5</v>
      </c>
    </row>
    <row r="70" spans="1:29" x14ac:dyDescent="0.2">
      <c r="A70" s="13">
        <v>38473</v>
      </c>
      <c r="B70" s="20">
        <v>1671.5</v>
      </c>
      <c r="C70" s="14" t="s">
        <v>321</v>
      </c>
      <c r="D70" s="14">
        <v>4.8</v>
      </c>
      <c r="E70" s="14" t="s">
        <v>480</v>
      </c>
      <c r="F70" s="14" t="s">
        <v>153</v>
      </c>
      <c r="G70" s="15">
        <v>4130.9059774766292</v>
      </c>
      <c r="H70" s="16">
        <f t="shared" si="19"/>
        <v>1.1232562352799125</v>
      </c>
      <c r="I70" s="16">
        <f t="shared" si="10"/>
        <v>1.0322121373909976</v>
      </c>
      <c r="J70" s="16">
        <f t="shared" si="11"/>
        <v>7.6923076923076987</v>
      </c>
      <c r="K70" s="16">
        <f t="shared" si="11"/>
        <v>5.2459016393442637</v>
      </c>
      <c r="L70" s="16">
        <f t="shared" si="12"/>
        <v>0.71460724735539216</v>
      </c>
      <c r="M70" s="17">
        <f t="shared" si="13"/>
        <v>9.9524719002039301</v>
      </c>
      <c r="N70" s="2">
        <f t="shared" ref="N70:N77" si="20">COUNTIF(H70:M70,"&gt;0")</f>
        <v>6</v>
      </c>
      <c r="O70" s="2">
        <f t="shared" ref="O70:O77" si="21">COUNTIF(H70:M70,"&lt;0")</f>
        <v>0</v>
      </c>
      <c r="P70" s="2">
        <f t="shared" ref="P70:P77" si="22">COUNTIF(H70:M70,"=0")</f>
        <v>0</v>
      </c>
      <c r="Q70" s="18">
        <f t="shared" ref="Q70:Q77" si="23">SUM(N70:P70)</f>
        <v>6</v>
      </c>
      <c r="R70" s="19">
        <f t="shared" ref="R70:R77" si="24">(N70/Q70)-(O70/Q70)</f>
        <v>1</v>
      </c>
      <c r="S70" s="16">
        <f t="shared" si="9"/>
        <v>0.54037826478534612</v>
      </c>
      <c r="T70" s="16">
        <f t="shared" ref="T70:T85" si="25">IF(C70="","",((C70/C69)-1)*100)</f>
        <v>0.27673104097973855</v>
      </c>
      <c r="U70" s="16">
        <f t="shared" ref="U70:V85" si="26">IF(D70="","",-((D70/D69)-1)*100)</f>
        <v>2.0408163265306256</v>
      </c>
      <c r="V70" s="16">
        <f t="shared" si="26"/>
        <v>0.68728522336769515</v>
      </c>
      <c r="W70" s="16">
        <f t="shared" si="2"/>
        <v>0.24081541218639035</v>
      </c>
      <c r="X70" s="17">
        <f t="shared" si="3"/>
        <v>0.37019011038278427</v>
      </c>
      <c r="Y70" s="2">
        <f t="shared" ref="Y70:Y77" si="27">COUNTIF(S70:X70,"&gt;0")</f>
        <v>6</v>
      </c>
      <c r="Z70" s="2">
        <f t="shared" ref="Z70:Z77" si="28">COUNTIF(S70:X70,"&lt;0")</f>
        <v>0</v>
      </c>
      <c r="AA70" s="2">
        <f t="shared" ref="AA70:AA77" si="29">COUNTIF(S70:X70,"=0")</f>
        <v>0</v>
      </c>
      <c r="AB70" s="18">
        <f t="shared" ref="AB70:AB77" si="30">SUM(Y70:AA70)</f>
        <v>6</v>
      </c>
      <c r="AC70" s="19">
        <f t="shared" ref="AC70:AC77" si="31">(Y70/AB70)-(Z70/AB70)</f>
        <v>1</v>
      </c>
    </row>
    <row r="71" spans="1:29" x14ac:dyDescent="0.2">
      <c r="A71" s="13">
        <v>38504</v>
      </c>
      <c r="B71" s="20">
        <v>1672.8</v>
      </c>
      <c r="C71" s="14" t="s">
        <v>322</v>
      </c>
      <c r="D71" s="14">
        <v>4.8</v>
      </c>
      <c r="E71" s="14" t="s">
        <v>481</v>
      </c>
      <c r="F71" s="14" t="s">
        <v>154</v>
      </c>
      <c r="G71" s="15">
        <v>4111.8529471735992</v>
      </c>
      <c r="H71" s="16">
        <f t="shared" si="19"/>
        <v>0.83247873559750829</v>
      </c>
      <c r="I71" s="16">
        <f t="shared" si="10"/>
        <v>1.3110280595598267</v>
      </c>
      <c r="J71" s="16">
        <f t="shared" si="11"/>
        <v>5.8823529411764719</v>
      </c>
      <c r="K71" s="16">
        <f t="shared" si="11"/>
        <v>4.8565121412803443</v>
      </c>
      <c r="L71" s="16">
        <f t="shared" si="12"/>
        <v>0.99645330180713199</v>
      </c>
      <c r="M71" s="17">
        <f t="shared" si="13"/>
        <v>9.1543304772737084</v>
      </c>
      <c r="N71" s="2">
        <f t="shared" si="20"/>
        <v>6</v>
      </c>
      <c r="O71" s="2">
        <f t="shared" si="21"/>
        <v>0</v>
      </c>
      <c r="P71" s="2">
        <f t="shared" si="22"/>
        <v>0</v>
      </c>
      <c r="Q71" s="18">
        <f t="shared" si="23"/>
        <v>6</v>
      </c>
      <c r="R71" s="19">
        <f t="shared" si="24"/>
        <v>1</v>
      </c>
      <c r="S71" s="16">
        <f t="shared" si="9"/>
        <v>-0.17915795759928521</v>
      </c>
      <c r="T71" s="16">
        <f t="shared" si="25"/>
        <v>0.27596735364923131</v>
      </c>
      <c r="U71" s="16">
        <f t="shared" si="26"/>
        <v>0</v>
      </c>
      <c r="V71" s="16">
        <f t="shared" si="26"/>
        <v>0.57670126874279637</v>
      </c>
      <c r="W71" s="16">
        <f t="shared" ref="W71:W91" si="32">IF(F71="","",((F71/F70)-1)*100)</f>
        <v>0.22906307614949384</v>
      </c>
      <c r="X71" s="17">
        <f t="shared" ref="X71:X91" si="33">IF(G71="","",-((G71/G70)-1)*100)</f>
        <v>0.46123127485628856</v>
      </c>
      <c r="Y71" s="2">
        <f t="shared" si="27"/>
        <v>4</v>
      </c>
      <c r="Z71" s="2">
        <f t="shared" si="28"/>
        <v>1</v>
      </c>
      <c r="AA71" s="2">
        <f t="shared" si="29"/>
        <v>1</v>
      </c>
      <c r="AB71" s="18">
        <f t="shared" si="30"/>
        <v>6</v>
      </c>
      <c r="AC71" s="19">
        <f t="shared" si="31"/>
        <v>0.5</v>
      </c>
    </row>
    <row r="72" spans="1:29" x14ac:dyDescent="0.2">
      <c r="A72" s="13">
        <v>38534</v>
      </c>
      <c r="B72" s="20">
        <v>1672.7</v>
      </c>
      <c r="C72" s="14" t="s">
        <v>323</v>
      </c>
      <c r="D72" s="14">
        <v>4.8</v>
      </c>
      <c r="E72" s="14" t="s">
        <v>31</v>
      </c>
      <c r="F72" s="14" t="s">
        <v>155</v>
      </c>
      <c r="G72" s="15">
        <v>4124.0481131187653</v>
      </c>
      <c r="H72" s="16">
        <f t="shared" si="19"/>
        <v>0.96571704490584498</v>
      </c>
      <c r="I72" s="16">
        <f t="shared" si="10"/>
        <v>1.5183867141162377</v>
      </c>
      <c r="J72" s="16">
        <f t="shared" si="11"/>
        <v>5.8823529411764719</v>
      </c>
      <c r="K72" s="16">
        <f t="shared" si="11"/>
        <v>4.2363433667781507</v>
      </c>
      <c r="L72" s="16">
        <f t="shared" si="12"/>
        <v>1.2276848566762366</v>
      </c>
      <c r="M72" s="17">
        <f t="shared" si="13"/>
        <v>7.0616741165209662</v>
      </c>
      <c r="N72" s="2">
        <f t="shared" si="20"/>
        <v>6</v>
      </c>
      <c r="O72" s="2">
        <f t="shared" si="21"/>
        <v>0</v>
      </c>
      <c r="P72" s="2">
        <f t="shared" si="22"/>
        <v>0</v>
      </c>
      <c r="Q72" s="18">
        <f t="shared" si="23"/>
        <v>6</v>
      </c>
      <c r="R72" s="19">
        <f t="shared" si="24"/>
        <v>1</v>
      </c>
      <c r="S72" s="16">
        <f t="shared" si="9"/>
        <v>7.7774454083145983E-2</v>
      </c>
      <c r="T72" s="16">
        <f t="shared" si="25"/>
        <v>0.22250849045555299</v>
      </c>
      <c r="U72" s="16">
        <f t="shared" si="26"/>
        <v>0</v>
      </c>
      <c r="V72" s="16">
        <f t="shared" si="26"/>
        <v>0.34802784222737193</v>
      </c>
      <c r="W72" s="16">
        <f t="shared" si="32"/>
        <v>0.19509476031214223</v>
      </c>
      <c r="X72" s="17">
        <f t="shared" si="33"/>
        <v>-0.29658565376344814</v>
      </c>
      <c r="Y72" s="2">
        <f t="shared" si="27"/>
        <v>4</v>
      </c>
      <c r="Z72" s="2">
        <f t="shared" si="28"/>
        <v>1</v>
      </c>
      <c r="AA72" s="2">
        <f t="shared" si="29"/>
        <v>1</v>
      </c>
      <c r="AB72" s="18">
        <f t="shared" si="30"/>
        <v>6</v>
      </c>
      <c r="AC72" s="19">
        <f t="shared" si="31"/>
        <v>0.5</v>
      </c>
    </row>
    <row r="73" spans="1:29" x14ac:dyDescent="0.2">
      <c r="A73" s="13">
        <v>38565</v>
      </c>
      <c r="B73" s="20">
        <v>1672.2</v>
      </c>
      <c r="C73" s="14" t="s">
        <v>324</v>
      </c>
      <c r="D73" s="14">
        <v>4.8</v>
      </c>
      <c r="E73" s="14" t="s">
        <v>49</v>
      </c>
      <c r="F73" s="14" t="s">
        <v>156</v>
      </c>
      <c r="G73" s="15">
        <v>4137.2892198381332</v>
      </c>
      <c r="H73" s="16">
        <f t="shared" si="19"/>
        <v>0.83795514829998474</v>
      </c>
      <c r="I73" s="16">
        <f t="shared" si="10"/>
        <v>1.6722011385199131</v>
      </c>
      <c r="J73" s="16">
        <f t="shared" si="11"/>
        <v>4.0000000000000036</v>
      </c>
      <c r="K73" s="16">
        <f t="shared" si="11"/>
        <v>3.3783783783783772</v>
      </c>
      <c r="L73" s="16">
        <f t="shared" si="12"/>
        <v>1.4252718156723576</v>
      </c>
      <c r="M73" s="17">
        <f t="shared" si="13"/>
        <v>5.5503368434135725</v>
      </c>
      <c r="N73" s="2">
        <f t="shared" si="20"/>
        <v>6</v>
      </c>
      <c r="O73" s="2">
        <f t="shared" si="21"/>
        <v>0</v>
      </c>
      <c r="P73" s="2">
        <f t="shared" si="22"/>
        <v>0</v>
      </c>
      <c r="Q73" s="18">
        <f t="shared" si="23"/>
        <v>6</v>
      </c>
      <c r="R73" s="19">
        <f t="shared" si="24"/>
        <v>1</v>
      </c>
      <c r="S73" s="16">
        <f t="shared" ref="S73:S136" si="34">IF(B72="","",((B72/B71)-1)*100)</f>
        <v>-5.9780009564747161E-3</v>
      </c>
      <c r="T73" s="16">
        <f t="shared" si="25"/>
        <v>0.17527459686843549</v>
      </c>
      <c r="U73" s="16">
        <f t="shared" si="26"/>
        <v>0</v>
      </c>
      <c r="V73" s="16">
        <f t="shared" si="26"/>
        <v>0.11641443538999985</v>
      </c>
      <c r="W73" s="16">
        <f t="shared" si="32"/>
        <v>0.16133518776078049</v>
      </c>
      <c r="X73" s="17">
        <f t="shared" si="33"/>
        <v>-0.32107061693211758</v>
      </c>
      <c r="Y73" s="2">
        <f t="shared" si="27"/>
        <v>3</v>
      </c>
      <c r="Z73" s="2">
        <f t="shared" si="28"/>
        <v>2</v>
      </c>
      <c r="AA73" s="2">
        <f t="shared" si="29"/>
        <v>1</v>
      </c>
      <c r="AB73" s="18">
        <f t="shared" si="30"/>
        <v>6</v>
      </c>
      <c r="AC73" s="19">
        <f t="shared" si="31"/>
        <v>0.16666666666666669</v>
      </c>
    </row>
    <row r="74" spans="1:29" x14ac:dyDescent="0.2">
      <c r="A74" s="13">
        <v>38596</v>
      </c>
      <c r="B74" s="20">
        <v>1672.9</v>
      </c>
      <c r="C74" s="14" t="s">
        <v>325</v>
      </c>
      <c r="D74" s="14">
        <v>4.8</v>
      </c>
      <c r="E74" s="14" t="s">
        <v>482</v>
      </c>
      <c r="F74" s="14" t="s">
        <v>157</v>
      </c>
      <c r="G74" s="15">
        <v>4127.8384622623753</v>
      </c>
      <c r="H74" s="16">
        <f t="shared" si="19"/>
        <v>0.60766500210578389</v>
      </c>
      <c r="I74" s="16">
        <f t="shared" si="10"/>
        <v>1.8562448108172092</v>
      </c>
      <c r="J74" s="16">
        <f t="shared" si="11"/>
        <v>4.0000000000000036</v>
      </c>
      <c r="K74" s="16">
        <f t="shared" si="11"/>
        <v>2.6136363636363624</v>
      </c>
      <c r="L74" s="16">
        <f t="shared" si="12"/>
        <v>1.6401758539059896</v>
      </c>
      <c r="M74" s="17">
        <f t="shared" si="13"/>
        <v>4.8935051887581853</v>
      </c>
      <c r="N74" s="2">
        <f t="shared" si="20"/>
        <v>6</v>
      </c>
      <c r="O74" s="2">
        <f t="shared" si="21"/>
        <v>0</v>
      </c>
      <c r="P74" s="2">
        <f t="shared" si="22"/>
        <v>0</v>
      </c>
      <c r="Q74" s="18">
        <f t="shared" si="23"/>
        <v>6</v>
      </c>
      <c r="R74" s="19">
        <f t="shared" si="24"/>
        <v>1</v>
      </c>
      <c r="S74" s="16">
        <f t="shared" si="34"/>
        <v>-2.9891791713998472E-2</v>
      </c>
      <c r="T74" s="16">
        <f t="shared" si="25"/>
        <v>0.1691356584626158</v>
      </c>
      <c r="U74" s="16">
        <f t="shared" si="26"/>
        <v>0</v>
      </c>
      <c r="V74" s="16">
        <f t="shared" si="26"/>
        <v>0.11655011655010705</v>
      </c>
      <c r="W74" s="16">
        <f t="shared" si="32"/>
        <v>0.16107531659630414</v>
      </c>
      <c r="X74" s="17">
        <f t="shared" si="33"/>
        <v>0.22842873856732115</v>
      </c>
      <c r="Y74" s="2">
        <f t="shared" si="27"/>
        <v>4</v>
      </c>
      <c r="Z74" s="2">
        <f t="shared" si="28"/>
        <v>1</v>
      </c>
      <c r="AA74" s="2">
        <f t="shared" si="29"/>
        <v>1</v>
      </c>
      <c r="AB74" s="18">
        <f t="shared" si="30"/>
        <v>6</v>
      </c>
      <c r="AC74" s="19">
        <f t="shared" si="31"/>
        <v>0.5</v>
      </c>
    </row>
    <row r="75" spans="1:29" x14ac:dyDescent="0.2">
      <c r="A75" s="13">
        <v>38626</v>
      </c>
      <c r="B75" s="20">
        <v>1671.1</v>
      </c>
      <c r="C75" s="14" t="s">
        <v>326</v>
      </c>
      <c r="D75" s="14">
        <v>4.7</v>
      </c>
      <c r="E75" s="14" t="s">
        <v>92</v>
      </c>
      <c r="F75" s="14" t="s">
        <v>158</v>
      </c>
      <c r="G75" s="15">
        <v>4144.227351151264</v>
      </c>
      <c r="H75" s="16">
        <f t="shared" si="19"/>
        <v>0.68006740491093343</v>
      </c>
      <c r="I75" s="16">
        <f t="shared" si="10"/>
        <v>2.0942097769340418</v>
      </c>
      <c r="J75" s="16">
        <f t="shared" si="11"/>
        <v>4.081632653061229</v>
      </c>
      <c r="K75" s="16">
        <f t="shared" si="11"/>
        <v>2.399999999999991</v>
      </c>
      <c r="L75" s="16">
        <f t="shared" si="12"/>
        <v>1.8724268230782215</v>
      </c>
      <c r="M75" s="17">
        <f t="shared" si="13"/>
        <v>3.7441230759728716</v>
      </c>
      <c r="N75" s="2">
        <f t="shared" si="20"/>
        <v>6</v>
      </c>
      <c r="O75" s="2">
        <f t="shared" si="21"/>
        <v>0</v>
      </c>
      <c r="P75" s="2">
        <f t="shared" si="22"/>
        <v>0</v>
      </c>
      <c r="Q75" s="18">
        <f t="shared" si="23"/>
        <v>6</v>
      </c>
      <c r="R75" s="19">
        <f t="shared" si="24"/>
        <v>1</v>
      </c>
      <c r="S75" s="16">
        <f t="shared" si="34"/>
        <v>4.1861021408928778E-2</v>
      </c>
      <c r="T75" s="16">
        <f t="shared" si="25"/>
        <v>0.19796215429404018</v>
      </c>
      <c r="U75" s="16">
        <f t="shared" si="26"/>
        <v>2.0833333333333259</v>
      </c>
      <c r="V75" s="16">
        <f t="shared" si="26"/>
        <v>0.3500583430571691</v>
      </c>
      <c r="W75" s="16">
        <f t="shared" si="32"/>
        <v>0.16636167027117565</v>
      </c>
      <c r="X75" s="17">
        <f t="shared" si="33"/>
        <v>-0.39703319397597081</v>
      </c>
      <c r="Y75" s="2">
        <f t="shared" si="27"/>
        <v>5</v>
      </c>
      <c r="Z75" s="2">
        <f t="shared" si="28"/>
        <v>1</v>
      </c>
      <c r="AA75" s="2">
        <f t="shared" si="29"/>
        <v>0</v>
      </c>
      <c r="AB75" s="18">
        <f t="shared" si="30"/>
        <v>6</v>
      </c>
      <c r="AC75" s="19">
        <f t="shared" si="31"/>
        <v>0.66666666666666674</v>
      </c>
    </row>
    <row r="76" spans="1:29" x14ac:dyDescent="0.2">
      <c r="A76" s="13">
        <v>38657</v>
      </c>
      <c r="B76" s="20">
        <v>1673</v>
      </c>
      <c r="C76" s="14" t="s">
        <v>78</v>
      </c>
      <c r="D76" s="14">
        <v>4.7</v>
      </c>
      <c r="E76" s="14" t="s">
        <v>42</v>
      </c>
      <c r="F76" s="14" t="s">
        <v>159</v>
      </c>
      <c r="G76" s="15">
        <v>4137.598563272476</v>
      </c>
      <c r="H76" s="16">
        <f t="shared" si="19"/>
        <v>0.46290729830467114</v>
      </c>
      <c r="I76" s="16">
        <f t="shared" si="10"/>
        <v>2.3439354379302113</v>
      </c>
      <c r="J76" s="16">
        <f t="shared" si="11"/>
        <v>4.081632653061229</v>
      </c>
      <c r="K76" s="16">
        <f t="shared" si="11"/>
        <v>2.7522935779816571</v>
      </c>
      <c r="L76" s="16">
        <f t="shared" si="12"/>
        <v>2.0932069510268603</v>
      </c>
      <c r="M76" s="17">
        <f t="shared" si="13"/>
        <v>3.494150932326634</v>
      </c>
      <c r="N76" s="2">
        <f t="shared" si="20"/>
        <v>6</v>
      </c>
      <c r="O76" s="2">
        <f t="shared" si="21"/>
        <v>0</v>
      </c>
      <c r="P76" s="2">
        <f t="shared" si="22"/>
        <v>0</v>
      </c>
      <c r="Q76" s="18">
        <f t="shared" si="23"/>
        <v>6</v>
      </c>
      <c r="R76" s="19">
        <f t="shared" si="24"/>
        <v>1</v>
      </c>
      <c r="S76" s="16">
        <f t="shared" si="34"/>
        <v>-0.10759758503199324</v>
      </c>
      <c r="T76" s="16">
        <f t="shared" si="25"/>
        <v>0.22081468998780274</v>
      </c>
      <c r="U76" s="16">
        <f t="shared" si="26"/>
        <v>0</v>
      </c>
      <c r="V76" s="16">
        <f t="shared" si="26"/>
        <v>0.70257611241218987</v>
      </c>
      <c r="W76" s="16">
        <f t="shared" si="32"/>
        <v>0.17715772573769772</v>
      </c>
      <c r="X76" s="17">
        <f t="shared" si="33"/>
        <v>0.15995232204011334</v>
      </c>
      <c r="Y76" s="2">
        <f t="shared" si="27"/>
        <v>4</v>
      </c>
      <c r="Z76" s="2">
        <f t="shared" si="28"/>
        <v>1</v>
      </c>
      <c r="AA76" s="2">
        <f t="shared" si="29"/>
        <v>1</v>
      </c>
      <c r="AB76" s="18">
        <f t="shared" si="30"/>
        <v>6</v>
      </c>
      <c r="AC76" s="19">
        <f t="shared" si="31"/>
        <v>0.5</v>
      </c>
    </row>
    <row r="77" spans="1:29" x14ac:dyDescent="0.2">
      <c r="A77" s="13">
        <v>38687</v>
      </c>
      <c r="B77" s="20">
        <v>1675.7</v>
      </c>
      <c r="C77" s="14" t="s">
        <v>327</v>
      </c>
      <c r="D77" s="14">
        <v>4.5999999999999996</v>
      </c>
      <c r="E77" s="14" t="s">
        <v>483</v>
      </c>
      <c r="F77" s="14" t="s">
        <v>160</v>
      </c>
      <c r="G77" s="15">
        <v>4191.514900558378</v>
      </c>
      <c r="H77" s="16">
        <f t="shared" si="19"/>
        <v>0.44428434197887334</v>
      </c>
      <c r="I77" s="16">
        <f>IF(C77="","",((C77/C65)-1)*100)</f>
        <v>2.5446349131027945</v>
      </c>
      <c r="J77" s="16">
        <f>IF(D77="","",-((D77/D65)-1)*100)</f>
        <v>6.1224489795918551</v>
      </c>
      <c r="K77" s="16">
        <f>IF(E77="","",-((E77/E65)-1)*100)</f>
        <v>3.7800687285223344</v>
      </c>
      <c r="L77" s="16">
        <f>IF(F77="","",((F77/F65)-1)*100)</f>
        <v>2.239016411933914</v>
      </c>
      <c r="M77" s="17">
        <f>IF(G77="","",-((G77/G65)-1)*100)</f>
        <v>0.47627807855166182</v>
      </c>
      <c r="N77" s="2">
        <f t="shared" si="20"/>
        <v>6</v>
      </c>
      <c r="O77" s="2">
        <f t="shared" si="21"/>
        <v>0</v>
      </c>
      <c r="P77" s="2">
        <f t="shared" si="22"/>
        <v>0</v>
      </c>
      <c r="Q77" s="18">
        <f t="shared" si="23"/>
        <v>6</v>
      </c>
      <c r="R77" s="19">
        <f t="shared" si="24"/>
        <v>1</v>
      </c>
      <c r="S77" s="16">
        <f t="shared" si="34"/>
        <v>0.11369756447849877</v>
      </c>
      <c r="T77" s="16">
        <f t="shared" si="25"/>
        <v>0.23772250246418825</v>
      </c>
      <c r="U77" s="16">
        <f t="shared" si="26"/>
        <v>2.1276595744680993</v>
      </c>
      <c r="V77" s="16">
        <f t="shared" si="26"/>
        <v>0.94339622641509413</v>
      </c>
      <c r="W77" s="16">
        <f t="shared" si="32"/>
        <v>0.18237082066869803</v>
      </c>
      <c r="X77" s="17">
        <f t="shared" si="33"/>
        <v>-1.3030828501462643</v>
      </c>
      <c r="Y77" s="2">
        <f t="shared" si="27"/>
        <v>5</v>
      </c>
      <c r="Z77" s="2">
        <f t="shared" si="28"/>
        <v>1</v>
      </c>
      <c r="AA77" s="2">
        <f t="shared" si="29"/>
        <v>0</v>
      </c>
      <c r="AB77" s="18">
        <f t="shared" si="30"/>
        <v>6</v>
      </c>
      <c r="AC77" s="19">
        <f t="shared" si="31"/>
        <v>0.66666666666666674</v>
      </c>
    </row>
    <row r="78" spans="1:29" x14ac:dyDescent="0.2">
      <c r="A78" s="13">
        <v>38718</v>
      </c>
      <c r="B78" s="20">
        <v>1690.9</v>
      </c>
      <c r="C78" s="14" t="s">
        <v>328</v>
      </c>
      <c r="D78" s="14">
        <v>4.5999999999999996</v>
      </c>
      <c r="E78" s="14" t="s">
        <v>484</v>
      </c>
      <c r="F78" s="14" t="s">
        <v>161</v>
      </c>
      <c r="G78" s="15">
        <v>4086.6123031557813</v>
      </c>
      <c r="H78" s="16">
        <f t="shared" si="19"/>
        <v>0.58223289315726401</v>
      </c>
      <c r="I78" s="16">
        <f>IF(C78="","",((C78/C66)-1)*100)</f>
        <v>2.6900515494459931</v>
      </c>
      <c r="J78" s="16">
        <f>IF(D78="","",-((D78/D66)-1)*100)</f>
        <v>6.1224489795918551</v>
      </c>
      <c r="K78" s="16">
        <f>IF(E78="","",-((E78/E66)-1)*100)</f>
        <v>5.1428571428571379</v>
      </c>
      <c r="L78" s="16">
        <f>IF(F78="","",((F78/F66)-1)*100)</f>
        <v>2.3039657503379773</v>
      </c>
      <c r="M78" s="17">
        <f>IF(G78="","",-((G78/G66)-1)*100)</f>
        <v>2.590749204494025</v>
      </c>
      <c r="N78" s="2">
        <f>COUNTIF(H78:M78,"&gt;0")</f>
        <v>6</v>
      </c>
      <c r="O78" s="2">
        <f>COUNTIF(H78:M78,"&lt;0")</f>
        <v>0</v>
      </c>
      <c r="P78" s="2">
        <f>COUNTIF(H78:M78,"=0")</f>
        <v>0</v>
      </c>
      <c r="Q78" s="18">
        <f>SUM(N78:P78)</f>
        <v>6</v>
      </c>
      <c r="R78" s="19">
        <f>(N78/Q78)-(O78/Q78)</f>
        <v>1</v>
      </c>
      <c r="S78" s="16">
        <f t="shared" si="34"/>
        <v>0.16138673042438434</v>
      </c>
      <c r="T78" s="16">
        <f t="shared" si="25"/>
        <v>0.24872744099952993</v>
      </c>
      <c r="U78" s="16">
        <f t="shared" si="26"/>
        <v>0</v>
      </c>
      <c r="V78" s="16">
        <f t="shared" si="26"/>
        <v>1.1904761904761862</v>
      </c>
      <c r="W78" s="16">
        <f t="shared" si="32"/>
        <v>0.1820388349514479</v>
      </c>
      <c r="X78" s="17">
        <f t="shared" si="33"/>
        <v>2.5027370745746791</v>
      </c>
      <c r="Y78" s="2">
        <f>COUNTIF(S78:X78,"&gt;0")</f>
        <v>5</v>
      </c>
      <c r="Z78" s="2">
        <f>COUNTIF(S78:X78,"&lt;0")</f>
        <v>0</v>
      </c>
      <c r="AA78" s="2">
        <f>COUNTIF(S78:X78,"=0")</f>
        <v>1</v>
      </c>
      <c r="AB78" s="18">
        <f>SUM(Y78:AA78)</f>
        <v>6</v>
      </c>
      <c r="AC78" s="19">
        <f>(Y78/AB78)-(Z78/AB78)</f>
        <v>0.83333333333333337</v>
      </c>
    </row>
    <row r="79" spans="1:29" x14ac:dyDescent="0.2">
      <c r="A79" s="13">
        <v>38749</v>
      </c>
      <c r="B79" s="20">
        <v>1684.9</v>
      </c>
      <c r="C79" s="14" t="s">
        <v>68</v>
      </c>
      <c r="D79" s="14">
        <v>4.5</v>
      </c>
      <c r="E79" s="14" t="s">
        <v>485</v>
      </c>
      <c r="F79" s="14" t="s">
        <v>162</v>
      </c>
      <c r="G79" s="15">
        <v>4108.1956364891148</v>
      </c>
      <c r="H79" s="16">
        <f t="shared" si="19"/>
        <v>1.4580583223329002</v>
      </c>
      <c r="I79" s="16">
        <f t="shared" ref="I79:I91" si="35">IF(C79="","",((C79/C67)-1)*100)</f>
        <v>2.7684117125110985</v>
      </c>
      <c r="J79" s="16">
        <f t="shared" ref="J79:K91" si="36">IF(D79="","",-((D79/D67)-1)*100)</f>
        <v>8.163265306122458</v>
      </c>
      <c r="K79" s="16">
        <f t="shared" si="36"/>
        <v>6.4994298745724048</v>
      </c>
      <c r="L79" s="16">
        <f t="shared" ref="L79:L91" si="37">IF(F79="","",((F79/F67)-1)*100)</f>
        <v>2.3057023956810196</v>
      </c>
      <c r="M79" s="17">
        <f t="shared" ref="M79:M91" si="38">IF(G79="","",-((G79/G67)-1)*100)</f>
        <v>0.80441074736193885</v>
      </c>
      <c r="N79" s="2">
        <f t="shared" ref="N79:N89" si="39">COUNTIF(H79:M79,"&gt;0")</f>
        <v>6</v>
      </c>
      <c r="O79" s="2">
        <f t="shared" ref="O79:O89" si="40">COUNTIF(H79:M79,"&lt;0")</f>
        <v>0</v>
      </c>
      <c r="P79" s="2">
        <f t="shared" ref="P79:P89" si="41">COUNTIF(H79:M79,"=0")</f>
        <v>0</v>
      </c>
      <c r="Q79" s="18">
        <f t="shared" ref="Q79:Q89" si="42">SUM(N79:P79)</f>
        <v>6</v>
      </c>
      <c r="R79" s="19">
        <f t="shared" ref="R79:R89" si="43">(N79/Q79)-(O79/Q79)</f>
        <v>1</v>
      </c>
      <c r="S79" s="16">
        <f t="shared" si="34"/>
        <v>0.90708360685087808</v>
      </c>
      <c r="T79" s="16">
        <f t="shared" si="25"/>
        <v>0.24234031504242193</v>
      </c>
      <c r="U79" s="16">
        <f t="shared" si="26"/>
        <v>2.1739130434782483</v>
      </c>
      <c r="V79" s="16">
        <f t="shared" si="26"/>
        <v>1.2048192771084376</v>
      </c>
      <c r="W79" s="16">
        <f t="shared" si="32"/>
        <v>0.17069544628600664</v>
      </c>
      <c r="X79" s="17">
        <f t="shared" si="33"/>
        <v>-0.52814731939867521</v>
      </c>
      <c r="Y79" s="2">
        <f t="shared" ref="Y79:Y89" si="44">COUNTIF(S79:X79,"&gt;0")</f>
        <v>5</v>
      </c>
      <c r="Z79" s="2">
        <f t="shared" ref="Z79:Z89" si="45">COUNTIF(S79:X79,"&lt;0")</f>
        <v>1</v>
      </c>
      <c r="AA79" s="2">
        <f t="shared" ref="AA79:AA89" si="46">COUNTIF(S79:X79,"=0")</f>
        <v>0</v>
      </c>
      <c r="AB79" s="18">
        <f t="shared" ref="AB79:AB89" si="47">SUM(Y79:AA79)</f>
        <v>6</v>
      </c>
      <c r="AC79" s="19">
        <f t="shared" ref="AC79:AC89" si="48">(Y79/AB79)-(Z79/AB79)</f>
        <v>0.66666666666666674</v>
      </c>
    </row>
    <row r="80" spans="1:29" x14ac:dyDescent="0.2">
      <c r="A80" s="13">
        <v>38777</v>
      </c>
      <c r="B80" s="20">
        <v>1684</v>
      </c>
      <c r="C80" s="14" t="s">
        <v>329</v>
      </c>
      <c r="D80" s="14">
        <v>4.5</v>
      </c>
      <c r="E80" s="14" t="s">
        <v>486</v>
      </c>
      <c r="F80" s="14" t="s">
        <v>163</v>
      </c>
      <c r="G80" s="15">
        <v>4084.3007089528824</v>
      </c>
      <c r="H80" s="16">
        <f t="shared" si="19"/>
        <v>1.0495382031906031</v>
      </c>
      <c r="I80" s="16">
        <f t="shared" si="35"/>
        <v>2.7684316156071143</v>
      </c>
      <c r="J80" s="16">
        <f t="shared" si="36"/>
        <v>8.163265306122458</v>
      </c>
      <c r="K80" s="16">
        <f t="shared" si="36"/>
        <v>7.3059360730593497</v>
      </c>
      <c r="L80" s="16">
        <f t="shared" si="37"/>
        <v>2.2731099511702269</v>
      </c>
      <c r="M80" s="17">
        <f t="shared" si="38"/>
        <v>1.5291144711202742</v>
      </c>
      <c r="N80" s="2">
        <f t="shared" si="39"/>
        <v>6</v>
      </c>
      <c r="O80" s="2">
        <f t="shared" si="40"/>
        <v>0</v>
      </c>
      <c r="P80" s="2">
        <f t="shared" si="41"/>
        <v>0</v>
      </c>
      <c r="Q80" s="18">
        <f t="shared" si="42"/>
        <v>6</v>
      </c>
      <c r="R80" s="19">
        <f t="shared" si="43"/>
        <v>1</v>
      </c>
      <c r="S80" s="16">
        <f t="shared" si="34"/>
        <v>-0.35484061742266926</v>
      </c>
      <c r="T80" s="16">
        <f t="shared" si="25"/>
        <v>0.21297415529846209</v>
      </c>
      <c r="U80" s="16">
        <f t="shared" si="26"/>
        <v>0</v>
      </c>
      <c r="V80" s="16">
        <f t="shared" si="26"/>
        <v>0.97560975609756184</v>
      </c>
      <c r="W80" s="16">
        <f t="shared" si="32"/>
        <v>0.16490765171504052</v>
      </c>
      <c r="X80" s="17">
        <f t="shared" si="33"/>
        <v>0.58164044876531928</v>
      </c>
      <c r="Y80" s="2">
        <f t="shared" si="44"/>
        <v>4</v>
      </c>
      <c r="Z80" s="2">
        <f t="shared" si="45"/>
        <v>1</v>
      </c>
      <c r="AA80" s="2">
        <f t="shared" si="46"/>
        <v>1</v>
      </c>
      <c r="AB80" s="18">
        <f t="shared" si="47"/>
        <v>6</v>
      </c>
      <c r="AC80" s="19">
        <f t="shared" si="48"/>
        <v>0.5</v>
      </c>
    </row>
    <row r="81" spans="1:29" x14ac:dyDescent="0.2">
      <c r="A81" s="13">
        <v>38808</v>
      </c>
      <c r="B81" s="20">
        <v>1693.4</v>
      </c>
      <c r="C81" s="14" t="s">
        <v>330</v>
      </c>
      <c r="D81" s="14">
        <v>4.4000000000000004</v>
      </c>
      <c r="E81" s="14" t="s">
        <v>487</v>
      </c>
      <c r="F81" s="14" t="s">
        <v>164</v>
      </c>
      <c r="G81" s="15">
        <v>4086.5179708576447</v>
      </c>
      <c r="H81" s="16">
        <f t="shared" si="19"/>
        <v>1.1107775442809942</v>
      </c>
      <c r="I81" s="16">
        <f t="shared" si="35"/>
        <v>2.6848798869524293</v>
      </c>
      <c r="J81" s="16">
        <f t="shared" si="36"/>
        <v>10.204081632653061</v>
      </c>
      <c r="K81" s="16">
        <f t="shared" si="36"/>
        <v>7.331042382588759</v>
      </c>
      <c r="L81" s="16">
        <f t="shared" si="37"/>
        <v>2.195340501792109</v>
      </c>
      <c r="M81" s="17">
        <f t="shared" si="38"/>
        <v>1.4407467110270522</v>
      </c>
      <c r="N81" s="2">
        <f t="shared" si="39"/>
        <v>6</v>
      </c>
      <c r="O81" s="2">
        <f t="shared" si="40"/>
        <v>0</v>
      </c>
      <c r="P81" s="2">
        <f t="shared" si="41"/>
        <v>0</v>
      </c>
      <c r="Q81" s="18">
        <f t="shared" si="42"/>
        <v>6</v>
      </c>
      <c r="R81" s="19">
        <f t="shared" si="43"/>
        <v>1</v>
      </c>
      <c r="S81" s="16">
        <f t="shared" si="34"/>
        <v>-5.3415632975251093E-2</v>
      </c>
      <c r="T81" s="16">
        <f t="shared" si="25"/>
        <v>0.1723147616312426</v>
      </c>
      <c r="U81" s="16">
        <f t="shared" si="26"/>
        <v>2.2222222222222143</v>
      </c>
      <c r="V81" s="16">
        <f t="shared" si="26"/>
        <v>0.36945812807881451</v>
      </c>
      <c r="W81" s="16">
        <f t="shared" si="32"/>
        <v>0.14268466688618364</v>
      </c>
      <c r="X81" s="17">
        <f t="shared" si="33"/>
        <v>-5.4287430401545045E-2</v>
      </c>
      <c r="Y81" s="2">
        <f t="shared" si="44"/>
        <v>4</v>
      </c>
      <c r="Z81" s="2">
        <f t="shared" si="45"/>
        <v>2</v>
      </c>
      <c r="AA81" s="2">
        <f t="shared" si="46"/>
        <v>0</v>
      </c>
      <c r="AB81" s="18">
        <f t="shared" si="47"/>
        <v>6</v>
      </c>
      <c r="AC81" s="19">
        <f t="shared" si="48"/>
        <v>0.33333333333333331</v>
      </c>
    </row>
    <row r="82" spans="1:29" x14ac:dyDescent="0.2">
      <c r="A82" s="13">
        <v>38838</v>
      </c>
      <c r="B82" s="20">
        <v>1694.4</v>
      </c>
      <c r="C82" s="14" t="s">
        <v>331</v>
      </c>
      <c r="D82" s="14">
        <v>4.4000000000000004</v>
      </c>
      <c r="E82" s="14" t="s">
        <v>488</v>
      </c>
      <c r="F82" s="14" t="s">
        <v>165</v>
      </c>
      <c r="G82" s="15">
        <v>4103.9348022146933</v>
      </c>
      <c r="H82" s="16">
        <f t="shared" si="19"/>
        <v>1.1286951328755013</v>
      </c>
      <c r="I82" s="16">
        <f t="shared" si="35"/>
        <v>2.5248077035993299</v>
      </c>
      <c r="J82" s="16">
        <f t="shared" si="36"/>
        <v>8.333333333333325</v>
      </c>
      <c r="K82" s="16">
        <f t="shared" si="36"/>
        <v>6.8050749711649487</v>
      </c>
      <c r="L82" s="16">
        <f t="shared" si="37"/>
        <v>2.0671545896418841</v>
      </c>
      <c r="M82" s="17">
        <f t="shared" si="38"/>
        <v>0.65291186507254739</v>
      </c>
      <c r="N82" s="2">
        <f t="shared" si="39"/>
        <v>6</v>
      </c>
      <c r="O82" s="2">
        <f t="shared" si="40"/>
        <v>0</v>
      </c>
      <c r="P82" s="2">
        <f t="shared" si="41"/>
        <v>0</v>
      </c>
      <c r="Q82" s="18">
        <f t="shared" si="42"/>
        <v>6</v>
      </c>
      <c r="R82" s="19">
        <f t="shared" si="43"/>
        <v>1</v>
      </c>
      <c r="S82" s="16">
        <f t="shared" si="34"/>
        <v>0.55819477434679854</v>
      </c>
      <c r="T82" s="16">
        <f t="shared" si="25"/>
        <v>0.12041284403669916</v>
      </c>
      <c r="U82" s="16">
        <f t="shared" si="26"/>
        <v>0</v>
      </c>
      <c r="V82" s="16">
        <f t="shared" si="26"/>
        <v>0.12360939431398377</v>
      </c>
      <c r="W82" s="16">
        <f t="shared" si="32"/>
        <v>0.11508110477860267</v>
      </c>
      <c r="X82" s="17">
        <f t="shared" si="33"/>
        <v>-0.42620224556098041</v>
      </c>
      <c r="Y82" s="2">
        <f t="shared" si="44"/>
        <v>4</v>
      </c>
      <c r="Z82" s="2">
        <f t="shared" si="45"/>
        <v>1</v>
      </c>
      <c r="AA82" s="2">
        <f t="shared" si="46"/>
        <v>1</v>
      </c>
      <c r="AB82" s="18">
        <f t="shared" si="47"/>
        <v>6</v>
      </c>
      <c r="AC82" s="19">
        <f t="shared" si="48"/>
        <v>0.5</v>
      </c>
    </row>
    <row r="83" spans="1:29" x14ac:dyDescent="0.2">
      <c r="A83" s="13">
        <v>38869</v>
      </c>
      <c r="B83" s="20">
        <v>1696.4</v>
      </c>
      <c r="C83" s="14" t="s">
        <v>332</v>
      </c>
      <c r="D83" s="14">
        <v>4.4000000000000004</v>
      </c>
      <c r="E83" s="14" t="s">
        <v>488</v>
      </c>
      <c r="F83" s="14" t="s">
        <v>101</v>
      </c>
      <c r="G83" s="15">
        <v>4117.3817719116623</v>
      </c>
      <c r="H83" s="16">
        <f t="shared" ref="H83:H146" si="49">IF(B82="","",((B82/B70)-1)*100)</f>
        <v>1.3700269219264261</v>
      </c>
      <c r="I83" s="16">
        <f t="shared" si="35"/>
        <v>2.3480501229652173</v>
      </c>
      <c r="J83" s="16">
        <f t="shared" si="36"/>
        <v>8.333333333333325</v>
      </c>
      <c r="K83" s="16">
        <f t="shared" si="36"/>
        <v>6.2645011600928164</v>
      </c>
      <c r="L83" s="16">
        <f t="shared" si="37"/>
        <v>1.9397993311036865</v>
      </c>
      <c r="M83" s="17">
        <f t="shared" si="38"/>
        <v>-0.13446066309019677</v>
      </c>
      <c r="N83" s="2">
        <f t="shared" si="39"/>
        <v>5</v>
      </c>
      <c r="O83" s="2">
        <f t="shared" si="40"/>
        <v>1</v>
      </c>
      <c r="P83" s="2">
        <f t="shared" si="41"/>
        <v>0</v>
      </c>
      <c r="Q83" s="18">
        <f t="shared" si="42"/>
        <v>6</v>
      </c>
      <c r="R83" s="19">
        <f t="shared" si="43"/>
        <v>0.66666666666666674</v>
      </c>
      <c r="S83" s="16">
        <f t="shared" si="34"/>
        <v>5.9052793197111875E-2</v>
      </c>
      <c r="T83" s="16">
        <f t="shared" si="25"/>
        <v>0.10308687933109351</v>
      </c>
      <c r="U83" s="16">
        <f t="shared" si="26"/>
        <v>0</v>
      </c>
      <c r="V83" s="16">
        <f t="shared" si="26"/>
        <v>0</v>
      </c>
      <c r="W83" s="16">
        <f t="shared" si="32"/>
        <v>0.10400131370080778</v>
      </c>
      <c r="X83" s="17">
        <f t="shared" si="33"/>
        <v>-0.32766041238549981</v>
      </c>
      <c r="Y83" s="2">
        <f t="shared" si="44"/>
        <v>3</v>
      </c>
      <c r="Z83" s="2">
        <f t="shared" si="45"/>
        <v>1</v>
      </c>
      <c r="AA83" s="2">
        <f t="shared" si="46"/>
        <v>2</v>
      </c>
      <c r="AB83" s="18">
        <f t="shared" si="47"/>
        <v>6</v>
      </c>
      <c r="AC83" s="19">
        <f t="shared" si="48"/>
        <v>0.33333333333333337</v>
      </c>
    </row>
    <row r="84" spans="1:29" x14ac:dyDescent="0.2">
      <c r="A84" s="13">
        <v>38899</v>
      </c>
      <c r="B84" s="20">
        <v>1699.2</v>
      </c>
      <c r="C84" s="14" t="s">
        <v>122</v>
      </c>
      <c r="D84" s="14">
        <v>4.4000000000000004</v>
      </c>
      <c r="E84" s="14" t="s">
        <v>489</v>
      </c>
      <c r="F84" s="14" t="s">
        <v>166</v>
      </c>
      <c r="G84" s="15">
        <v>4115.6555814354733</v>
      </c>
      <c r="H84" s="16">
        <f t="shared" si="49"/>
        <v>1.4108082257293209</v>
      </c>
      <c r="I84" s="16">
        <f t="shared" si="35"/>
        <v>2.2551998130404316</v>
      </c>
      <c r="J84" s="16">
        <f t="shared" si="36"/>
        <v>8.333333333333325</v>
      </c>
      <c r="K84" s="16">
        <f t="shared" si="36"/>
        <v>6.0535506402793926</v>
      </c>
      <c r="L84" s="16">
        <f t="shared" si="37"/>
        <v>1.8581363004172458</v>
      </c>
      <c r="M84" s="17">
        <f t="shared" si="38"/>
        <v>0.20350227381186192</v>
      </c>
      <c r="N84" s="2">
        <f t="shared" si="39"/>
        <v>6</v>
      </c>
      <c r="O84" s="2">
        <f t="shared" si="40"/>
        <v>0</v>
      </c>
      <c r="P84" s="2">
        <f t="shared" si="41"/>
        <v>0</v>
      </c>
      <c r="Q84" s="18">
        <f t="shared" si="42"/>
        <v>6</v>
      </c>
      <c r="R84" s="19">
        <f t="shared" si="43"/>
        <v>1</v>
      </c>
      <c r="S84" s="16">
        <f t="shared" si="34"/>
        <v>0.11803588290839606</v>
      </c>
      <c r="T84" s="16">
        <f t="shared" si="25"/>
        <v>0.13158647519879718</v>
      </c>
      <c r="U84" s="16">
        <f t="shared" si="26"/>
        <v>0</v>
      </c>
      <c r="V84" s="16">
        <f t="shared" si="26"/>
        <v>0.12376237623761277</v>
      </c>
      <c r="W84" s="16">
        <f t="shared" si="32"/>
        <v>0.11482939632547762</v>
      </c>
      <c r="X84" s="17">
        <f t="shared" si="33"/>
        <v>4.192446976777342E-2</v>
      </c>
      <c r="Y84" s="2">
        <f t="shared" si="44"/>
        <v>5</v>
      </c>
      <c r="Z84" s="2">
        <f t="shared" si="45"/>
        <v>0</v>
      </c>
      <c r="AA84" s="2">
        <f t="shared" si="46"/>
        <v>1</v>
      </c>
      <c r="AB84" s="18">
        <f t="shared" si="47"/>
        <v>6</v>
      </c>
      <c r="AC84" s="19">
        <f t="shared" si="48"/>
        <v>0.83333333333333337</v>
      </c>
    </row>
    <row r="85" spans="1:29" x14ac:dyDescent="0.2">
      <c r="A85" s="13">
        <v>38930</v>
      </c>
      <c r="B85" s="20">
        <v>1703.1</v>
      </c>
      <c r="C85" s="14" t="s">
        <v>333</v>
      </c>
      <c r="D85" s="14">
        <v>4.4000000000000004</v>
      </c>
      <c r="E85" s="14" t="s">
        <v>56</v>
      </c>
      <c r="F85" s="14" t="s">
        <v>167</v>
      </c>
      <c r="G85" s="15">
        <v>4097.5758712905454</v>
      </c>
      <c r="H85" s="16">
        <f t="shared" si="49"/>
        <v>1.5842649608417636</v>
      </c>
      <c r="I85" s="16">
        <f t="shared" si="35"/>
        <v>2.2512539367782747</v>
      </c>
      <c r="J85" s="16">
        <f t="shared" si="36"/>
        <v>8.333333333333325</v>
      </c>
      <c r="K85" s="16">
        <f t="shared" si="36"/>
        <v>6.0606060606060659</v>
      </c>
      <c r="L85" s="16">
        <f t="shared" si="37"/>
        <v>1.8495889802266241</v>
      </c>
      <c r="M85" s="17">
        <f t="shared" si="38"/>
        <v>0.95988814021422675</v>
      </c>
      <c r="N85" s="2">
        <f t="shared" si="39"/>
        <v>6</v>
      </c>
      <c r="O85" s="2">
        <f t="shared" si="40"/>
        <v>0</v>
      </c>
      <c r="P85" s="2">
        <f t="shared" si="41"/>
        <v>0</v>
      </c>
      <c r="Q85" s="18">
        <f t="shared" si="42"/>
        <v>6</v>
      </c>
      <c r="R85" s="19">
        <f t="shared" si="43"/>
        <v>1</v>
      </c>
      <c r="S85" s="16">
        <f t="shared" si="34"/>
        <v>0.16505541145956926</v>
      </c>
      <c r="T85" s="16">
        <f t="shared" si="25"/>
        <v>0.17140898183065634</v>
      </c>
      <c r="U85" s="16">
        <f t="shared" si="26"/>
        <v>0</v>
      </c>
      <c r="V85" s="16">
        <f t="shared" si="26"/>
        <v>0.12391573729865213</v>
      </c>
      <c r="W85" s="16">
        <f t="shared" si="32"/>
        <v>0.15293025288110051</v>
      </c>
      <c r="X85" s="17">
        <f t="shared" si="33"/>
        <v>0.43929113569367573</v>
      </c>
      <c r="Y85" s="2">
        <f t="shared" si="44"/>
        <v>5</v>
      </c>
      <c r="Z85" s="2">
        <f t="shared" si="45"/>
        <v>0</v>
      </c>
      <c r="AA85" s="2">
        <f t="shared" si="46"/>
        <v>1</v>
      </c>
      <c r="AB85" s="18">
        <f t="shared" si="47"/>
        <v>6</v>
      </c>
      <c r="AC85" s="19">
        <f t="shared" si="48"/>
        <v>0.83333333333333337</v>
      </c>
    </row>
    <row r="86" spans="1:29" x14ac:dyDescent="0.2">
      <c r="A86" s="13">
        <v>38961</v>
      </c>
      <c r="B86" s="20">
        <v>1692</v>
      </c>
      <c r="C86" s="14" t="s">
        <v>334</v>
      </c>
      <c r="D86" s="14">
        <v>4.4000000000000004</v>
      </c>
      <c r="E86" s="14" t="s">
        <v>490</v>
      </c>
      <c r="F86" s="14" t="s">
        <v>168</v>
      </c>
      <c r="G86" s="15">
        <v>4096.3899044795789</v>
      </c>
      <c r="H86" s="16">
        <f t="shared" si="49"/>
        <v>1.8478650879081293</v>
      </c>
      <c r="I86" s="16">
        <f t="shared" si="35"/>
        <v>2.2649199417758448</v>
      </c>
      <c r="J86" s="16">
        <f t="shared" si="36"/>
        <v>8.333333333333325</v>
      </c>
      <c r="K86" s="16">
        <f t="shared" si="36"/>
        <v>6.0676779463243902</v>
      </c>
      <c r="L86" s="16">
        <f t="shared" si="37"/>
        <v>1.8632507070371007</v>
      </c>
      <c r="M86" s="17">
        <f t="shared" si="38"/>
        <v>0.76186503106422387</v>
      </c>
      <c r="N86" s="2">
        <f t="shared" si="39"/>
        <v>6</v>
      </c>
      <c r="O86" s="2">
        <f t="shared" si="40"/>
        <v>0</v>
      </c>
      <c r="P86" s="2">
        <f t="shared" si="41"/>
        <v>0</v>
      </c>
      <c r="Q86" s="18">
        <f t="shared" si="42"/>
        <v>6</v>
      </c>
      <c r="R86" s="19">
        <f t="shared" si="43"/>
        <v>1</v>
      </c>
      <c r="S86" s="16">
        <f t="shared" si="34"/>
        <v>0.22951977401128865</v>
      </c>
      <c r="T86" s="16">
        <f t="shared" ref="T86:T91" si="50">IF(C86="","",((C86/C85)-1)*100)</f>
        <v>0.18252338580881933</v>
      </c>
      <c r="U86" s="16">
        <f t="shared" ref="U86:V91" si="51">IF(D86="","",-((D86/D85)-1)*100)</f>
        <v>0</v>
      </c>
      <c r="V86" s="16">
        <f t="shared" si="51"/>
        <v>0.12406947890818421</v>
      </c>
      <c r="W86" s="16">
        <f t="shared" si="32"/>
        <v>0.17451055243498104</v>
      </c>
      <c r="X86" s="17">
        <f t="shared" si="33"/>
        <v>2.8943132432901475E-2</v>
      </c>
      <c r="Y86" s="2">
        <f t="shared" si="44"/>
        <v>5</v>
      </c>
      <c r="Z86" s="2">
        <f t="shared" si="45"/>
        <v>0</v>
      </c>
      <c r="AA86" s="2">
        <f t="shared" si="46"/>
        <v>1</v>
      </c>
      <c r="AB86" s="18">
        <f t="shared" si="47"/>
        <v>6</v>
      </c>
      <c r="AC86" s="19">
        <f t="shared" si="48"/>
        <v>0.83333333333333337</v>
      </c>
    </row>
    <row r="87" spans="1:29" x14ac:dyDescent="0.2">
      <c r="A87" s="13">
        <v>38991</v>
      </c>
      <c r="B87" s="20">
        <v>1692.2</v>
      </c>
      <c r="C87" s="14" t="s">
        <v>335</v>
      </c>
      <c r="D87" s="14">
        <v>4.4000000000000004</v>
      </c>
      <c r="E87" s="14" t="s">
        <v>93</v>
      </c>
      <c r="F87" s="14" t="s">
        <v>169</v>
      </c>
      <c r="G87" s="15">
        <v>4070.9191252587989</v>
      </c>
      <c r="H87" s="16">
        <f t="shared" si="49"/>
        <v>1.1417299300615635</v>
      </c>
      <c r="I87" s="16">
        <f t="shared" si="35"/>
        <v>2.2604451159277117</v>
      </c>
      <c r="J87" s="16">
        <f t="shared" si="36"/>
        <v>6.3829787234042534</v>
      </c>
      <c r="K87" s="16">
        <f t="shared" si="36"/>
        <v>5.8548009367681448</v>
      </c>
      <c r="L87" s="16">
        <f t="shared" si="37"/>
        <v>1.8767646570337249</v>
      </c>
      <c r="M87" s="17">
        <f t="shared" si="38"/>
        <v>1.7689238470978252</v>
      </c>
      <c r="N87" s="2">
        <f t="shared" si="39"/>
        <v>6</v>
      </c>
      <c r="O87" s="2">
        <f t="shared" si="40"/>
        <v>0</v>
      </c>
      <c r="P87" s="2">
        <f t="shared" si="41"/>
        <v>0</v>
      </c>
      <c r="Q87" s="18">
        <f t="shared" si="42"/>
        <v>6</v>
      </c>
      <c r="R87" s="19">
        <f t="shared" si="43"/>
        <v>1</v>
      </c>
      <c r="S87" s="16">
        <f t="shared" si="34"/>
        <v>-0.65175268627796212</v>
      </c>
      <c r="T87" s="16">
        <f t="shared" si="50"/>
        <v>0.19357777271691301</v>
      </c>
      <c r="U87" s="16">
        <f t="shared" si="51"/>
        <v>0</v>
      </c>
      <c r="V87" s="16">
        <f t="shared" si="51"/>
        <v>0.1242236024844634</v>
      </c>
      <c r="W87" s="16">
        <f t="shared" si="32"/>
        <v>0.17965049812183054</v>
      </c>
      <c r="X87" s="17">
        <f t="shared" si="33"/>
        <v>0.62178600706263021</v>
      </c>
      <c r="Y87" s="2">
        <f t="shared" si="44"/>
        <v>4</v>
      </c>
      <c r="Z87" s="2">
        <f t="shared" si="45"/>
        <v>1</v>
      </c>
      <c r="AA87" s="2">
        <f t="shared" si="46"/>
        <v>1</v>
      </c>
      <c r="AB87" s="18">
        <f t="shared" si="47"/>
        <v>6</v>
      </c>
      <c r="AC87" s="19">
        <f t="shared" si="48"/>
        <v>0.5</v>
      </c>
    </row>
    <row r="88" spans="1:29" x14ac:dyDescent="0.2">
      <c r="A88" s="13">
        <v>39022</v>
      </c>
      <c r="B88" s="20">
        <v>1692.5</v>
      </c>
      <c r="C88" s="14" t="s">
        <v>104</v>
      </c>
      <c r="D88" s="14">
        <v>4.4000000000000004</v>
      </c>
      <c r="E88" s="14" t="s">
        <v>491</v>
      </c>
      <c r="F88" s="14" t="s">
        <v>170</v>
      </c>
      <c r="G88" s="15">
        <v>4072.0176101072834</v>
      </c>
      <c r="H88" s="16">
        <f t="shared" si="49"/>
        <v>1.2626413739453168</v>
      </c>
      <c r="I88" s="16">
        <f t="shared" si="35"/>
        <v>2.2322722792369687</v>
      </c>
      <c r="J88" s="16">
        <f t="shared" si="36"/>
        <v>6.3829787234042534</v>
      </c>
      <c r="K88" s="16">
        <f t="shared" si="36"/>
        <v>5.424528301886788</v>
      </c>
      <c r="L88" s="16">
        <f t="shared" si="37"/>
        <v>1.8734457032329344</v>
      </c>
      <c r="M88" s="17">
        <f t="shared" si="38"/>
        <v>1.5850003851829442</v>
      </c>
      <c r="N88" s="2">
        <f t="shared" si="39"/>
        <v>6</v>
      </c>
      <c r="O88" s="2">
        <f t="shared" si="40"/>
        <v>0</v>
      </c>
      <c r="P88" s="2">
        <f t="shared" si="41"/>
        <v>0</v>
      </c>
      <c r="Q88" s="18">
        <f t="shared" si="42"/>
        <v>6</v>
      </c>
      <c r="R88" s="19">
        <f t="shared" si="43"/>
        <v>1</v>
      </c>
      <c r="S88" s="16">
        <f t="shared" si="34"/>
        <v>1.1820330969269932E-2</v>
      </c>
      <c r="T88" s="16">
        <f t="shared" si="50"/>
        <v>0.19320377315603654</v>
      </c>
      <c r="U88" s="16">
        <f t="shared" si="51"/>
        <v>0</v>
      </c>
      <c r="V88" s="16">
        <f t="shared" si="51"/>
        <v>0.24875621890547706</v>
      </c>
      <c r="W88" s="16">
        <f t="shared" si="32"/>
        <v>0.17389414194108888</v>
      </c>
      <c r="X88" s="17">
        <f t="shared" si="33"/>
        <v>-2.6983706005578867E-2</v>
      </c>
      <c r="Y88" s="2">
        <f t="shared" si="44"/>
        <v>4</v>
      </c>
      <c r="Z88" s="2">
        <f t="shared" si="45"/>
        <v>1</v>
      </c>
      <c r="AA88" s="2">
        <f t="shared" si="46"/>
        <v>1</v>
      </c>
      <c r="AB88" s="18">
        <f t="shared" si="47"/>
        <v>6</v>
      </c>
      <c r="AC88" s="19">
        <f t="shared" si="48"/>
        <v>0.5</v>
      </c>
    </row>
    <row r="89" spans="1:29" x14ac:dyDescent="0.2">
      <c r="A89" s="13">
        <v>39052</v>
      </c>
      <c r="B89" s="20">
        <v>1696.6</v>
      </c>
      <c r="C89" s="14" t="s">
        <v>80</v>
      </c>
      <c r="D89" s="14">
        <v>4.3</v>
      </c>
      <c r="E89" s="14" t="s">
        <v>492</v>
      </c>
      <c r="F89" s="14" t="s">
        <v>171</v>
      </c>
      <c r="G89" s="15">
        <v>4044.6997890394628</v>
      </c>
      <c r="H89" s="16">
        <f t="shared" si="49"/>
        <v>1.1655708308427881</v>
      </c>
      <c r="I89" s="16">
        <f t="shared" si="35"/>
        <v>2.1517815826006537</v>
      </c>
      <c r="J89" s="16">
        <f t="shared" si="36"/>
        <v>6.5217391304347778</v>
      </c>
      <c r="K89" s="16">
        <f t="shared" si="36"/>
        <v>4.7619047619047672</v>
      </c>
      <c r="L89" s="16">
        <f t="shared" si="37"/>
        <v>1.8314210061782799</v>
      </c>
      <c r="M89" s="17">
        <f t="shared" si="38"/>
        <v>3.5026742121173737</v>
      </c>
      <c r="N89" s="2">
        <f t="shared" si="39"/>
        <v>6</v>
      </c>
      <c r="O89" s="2">
        <f t="shared" si="40"/>
        <v>0</v>
      </c>
      <c r="P89" s="2">
        <f t="shared" si="41"/>
        <v>0</v>
      </c>
      <c r="Q89" s="18">
        <f t="shared" si="42"/>
        <v>6</v>
      </c>
      <c r="R89" s="19">
        <f t="shared" si="43"/>
        <v>1</v>
      </c>
      <c r="S89" s="16">
        <f t="shared" si="34"/>
        <v>1.7728400898242569E-2</v>
      </c>
      <c r="T89" s="16">
        <f t="shared" si="50"/>
        <v>0.15880217785844142</v>
      </c>
      <c r="U89" s="16">
        <f t="shared" si="51"/>
        <v>2.2727272727272818</v>
      </c>
      <c r="V89" s="16">
        <f t="shared" si="51"/>
        <v>0.24937655860349794</v>
      </c>
      <c r="W89" s="16">
        <f t="shared" si="32"/>
        <v>0.14104372355430161</v>
      </c>
      <c r="X89" s="17">
        <f t="shared" si="33"/>
        <v>0.67086696776591515</v>
      </c>
      <c r="Y89" s="2">
        <f t="shared" si="44"/>
        <v>6</v>
      </c>
      <c r="Z89" s="2">
        <f t="shared" si="45"/>
        <v>0</v>
      </c>
      <c r="AA89" s="2">
        <f t="shared" si="46"/>
        <v>0</v>
      </c>
      <c r="AB89" s="18">
        <f t="shared" si="47"/>
        <v>6</v>
      </c>
      <c r="AC89" s="19">
        <f t="shared" si="48"/>
        <v>1</v>
      </c>
    </row>
    <row r="90" spans="1:29" x14ac:dyDescent="0.2">
      <c r="A90" s="13">
        <v>39083</v>
      </c>
      <c r="B90" s="20">
        <v>1697.8</v>
      </c>
      <c r="C90" s="14" t="s">
        <v>336</v>
      </c>
      <c r="D90" s="14">
        <v>4.3</v>
      </c>
      <c r="E90" s="14" t="s">
        <v>493</v>
      </c>
      <c r="F90" s="14" t="s">
        <v>172</v>
      </c>
      <c r="G90" s="15">
        <v>4081.0024899617288</v>
      </c>
      <c r="H90" s="16">
        <f t="shared" si="49"/>
        <v>1.2472399594199324</v>
      </c>
      <c r="I90" s="16">
        <f t="shared" si="35"/>
        <v>2.0310426403554294</v>
      </c>
      <c r="J90" s="16">
        <f t="shared" si="36"/>
        <v>6.5217391304347778</v>
      </c>
      <c r="K90" s="16">
        <f t="shared" si="36"/>
        <v>3.8554216867469959</v>
      </c>
      <c r="L90" s="16">
        <f t="shared" si="37"/>
        <v>1.7565112053301135</v>
      </c>
      <c r="M90" s="17">
        <f t="shared" si="38"/>
        <v>0.13727294829803949</v>
      </c>
      <c r="N90" s="2">
        <f>COUNTIF(H90:M90,"&gt;0")</f>
        <v>6</v>
      </c>
      <c r="O90" s="2">
        <f>COUNTIF(H90:M90,"&lt;0")</f>
        <v>0</v>
      </c>
      <c r="P90" s="2">
        <f>COUNTIF(H90:M90,"=0")</f>
        <v>0</v>
      </c>
      <c r="Q90" s="18">
        <f>SUM(N90:P90)</f>
        <v>6</v>
      </c>
      <c r="R90" s="19">
        <f>(N90/Q90)-(O90/Q90)</f>
        <v>1</v>
      </c>
      <c r="S90" s="16">
        <f t="shared" si="34"/>
        <v>0.24224519940916345</v>
      </c>
      <c r="T90" s="16">
        <f t="shared" si="50"/>
        <v>0.1302378255945591</v>
      </c>
      <c r="U90" s="16">
        <f t="shared" si="51"/>
        <v>0</v>
      </c>
      <c r="V90" s="16">
        <f t="shared" si="51"/>
        <v>0.25000000000000577</v>
      </c>
      <c r="W90" s="16">
        <f t="shared" si="32"/>
        <v>0.10834236186347823</v>
      </c>
      <c r="X90" s="17">
        <f t="shared" si="33"/>
        <v>-0.89753758784869575</v>
      </c>
      <c r="Y90" s="2">
        <f>COUNTIF(S90:X90,"&gt;0")</f>
        <v>4</v>
      </c>
      <c r="Z90" s="2">
        <f>COUNTIF(S90:X90,"&lt;0")</f>
        <v>1</v>
      </c>
      <c r="AA90" s="2">
        <f>COUNTIF(S90:X90,"=0")</f>
        <v>1</v>
      </c>
      <c r="AB90" s="18">
        <f>SUM(Y90:AA90)</f>
        <v>6</v>
      </c>
      <c r="AC90" s="19">
        <f>(Y90/AB90)-(Z90/AB90)</f>
        <v>0.5</v>
      </c>
    </row>
    <row r="91" spans="1:29" x14ac:dyDescent="0.2">
      <c r="A91" s="13">
        <v>39114</v>
      </c>
      <c r="B91" s="20">
        <v>1696.9</v>
      </c>
      <c r="C91" s="14" t="s">
        <v>337</v>
      </c>
      <c r="D91" s="14">
        <v>4.3</v>
      </c>
      <c r="E91" s="14" t="s">
        <v>493</v>
      </c>
      <c r="F91" s="14" t="s">
        <v>173</v>
      </c>
      <c r="G91" s="15">
        <v>4099.0233232950632</v>
      </c>
      <c r="H91" s="16">
        <f t="shared" si="49"/>
        <v>0.4080667100360591</v>
      </c>
      <c r="I91" s="16">
        <f t="shared" si="35"/>
        <v>1.8764749899269129</v>
      </c>
      <c r="J91" s="16">
        <f t="shared" si="36"/>
        <v>4.4444444444444509</v>
      </c>
      <c r="K91" s="16">
        <f t="shared" si="36"/>
        <v>2.6829268292682951</v>
      </c>
      <c r="L91" s="16">
        <f t="shared" si="37"/>
        <v>1.6765611257695712</v>
      </c>
      <c r="M91" s="17">
        <f t="shared" si="38"/>
        <v>0.22326865625830195</v>
      </c>
      <c r="N91" s="2">
        <f>COUNTIF(H91:M91,"&gt;0")</f>
        <v>6</v>
      </c>
      <c r="O91" s="2">
        <f>COUNTIF(H91:M91,"&lt;0")</f>
        <v>0</v>
      </c>
      <c r="P91" s="2">
        <f>COUNTIF(H91:M91,"=0")</f>
        <v>0</v>
      </c>
      <c r="Q91" s="18">
        <f>SUM(N91:P91)</f>
        <v>6</v>
      </c>
      <c r="R91" s="19">
        <f>(N91/Q91)-(O91/Q91)</f>
        <v>1</v>
      </c>
      <c r="S91" s="16">
        <f t="shared" si="34"/>
        <v>7.0729694683491218E-2</v>
      </c>
      <c r="T91" s="16">
        <f t="shared" si="50"/>
        <v>9.0482384210832656E-2</v>
      </c>
      <c r="U91" s="16">
        <f t="shared" si="51"/>
        <v>0</v>
      </c>
      <c r="V91" s="16">
        <f t="shared" si="51"/>
        <v>0</v>
      </c>
      <c r="W91" s="16">
        <f t="shared" si="32"/>
        <v>9.1991341991337627E-2</v>
      </c>
      <c r="X91" s="17">
        <f t="shared" si="33"/>
        <v>-0.44157859196756188</v>
      </c>
      <c r="Y91" s="2">
        <f>COUNTIF(S91:X91,"&gt;0")</f>
        <v>3</v>
      </c>
      <c r="Z91" s="2">
        <f>COUNTIF(S91:X91,"&lt;0")</f>
        <v>1</v>
      </c>
      <c r="AA91" s="2">
        <f>COUNTIF(S91:X91,"=0")</f>
        <v>2</v>
      </c>
      <c r="AB91" s="18">
        <f>SUM(Y91:AA91)</f>
        <v>6</v>
      </c>
      <c r="AC91" s="19">
        <f>(Y91/AB91)-(Z91/AB91)</f>
        <v>0.33333333333333337</v>
      </c>
    </row>
    <row r="92" spans="1:29" x14ac:dyDescent="0.2">
      <c r="A92" s="13">
        <v>39142</v>
      </c>
      <c r="B92" s="20">
        <v>1696.8</v>
      </c>
      <c r="C92" s="14" t="s">
        <v>338</v>
      </c>
      <c r="D92" s="14">
        <v>4.3</v>
      </c>
      <c r="E92" s="14" t="s">
        <v>55</v>
      </c>
      <c r="F92" s="14" t="s">
        <v>174</v>
      </c>
      <c r="G92" s="15">
        <v>4095.0658134136397</v>
      </c>
      <c r="H92" s="16">
        <f t="shared" si="49"/>
        <v>0.71220843967001457</v>
      </c>
      <c r="I92" s="16">
        <f>IF(C92="","",((C92/C80)-1)*100)</f>
        <v>1.7174037909247541</v>
      </c>
      <c r="J92" s="16">
        <f>IF(D92="","",-((D92/D80)-1)*100)</f>
        <v>4.4444444444444509</v>
      </c>
      <c r="K92" s="16">
        <f>IF(E92="","",-((E92/E80)-1)*100)</f>
        <v>1.6009852216748777</v>
      </c>
      <c r="L92" s="16">
        <f>IF(F92="","",((F92/F80)-1)*100)</f>
        <v>1.5695313357479979</v>
      </c>
      <c r="M92" s="17">
        <f>IF(G92="","",-((G92/G80)-1)*100)</f>
        <v>-0.26357276870334623</v>
      </c>
      <c r="N92" s="2">
        <f>COUNTIF(H92:M92,"&gt;0")</f>
        <v>5</v>
      </c>
      <c r="O92" s="2">
        <f>COUNTIF(H92:M92,"&lt;0")</f>
        <v>1</v>
      </c>
      <c r="P92" s="2">
        <f>COUNTIF(H92:M92,"=0")</f>
        <v>0</v>
      </c>
      <c r="Q92" s="18">
        <f>SUM(N92:P92)</f>
        <v>6</v>
      </c>
      <c r="R92" s="19">
        <f>(N92/Q92)-(O92/Q92)</f>
        <v>0.66666666666666674</v>
      </c>
      <c r="S92" s="16">
        <f t="shared" si="34"/>
        <v>-5.3009777358925536E-2</v>
      </c>
      <c r="T92" s="16">
        <f>IF(C92="","",((C92/C91)-1)*100)</f>
        <v>5.6500367252376726E-2</v>
      </c>
      <c r="U92" s="16">
        <f>IF(D92="","",-((D92/D91)-1)*100)</f>
        <v>0</v>
      </c>
      <c r="V92" s="16">
        <f>IF(E92="","",-((E92/E91)-1)*100)</f>
        <v>-0.12531328320803947</v>
      </c>
      <c r="W92" s="16">
        <f>IF(F92="","",((F92/F91)-1)*100)</f>
        <v>5.9469103097797849E-2</v>
      </c>
      <c r="X92" s="17">
        <f>IF(G92="","",-((G92/G91)-1)*100)</f>
        <v>9.6547630235055415E-2</v>
      </c>
      <c r="Y92" s="2">
        <f>COUNTIF(S92:X92,"&gt;0")</f>
        <v>3</v>
      </c>
      <c r="Z92" s="2">
        <f>COUNTIF(S92:X92,"&lt;0")</f>
        <v>2</v>
      </c>
      <c r="AA92" s="2">
        <f>COUNTIF(S92:X92,"=0")</f>
        <v>1</v>
      </c>
      <c r="AB92" s="18">
        <f>SUM(Y92:AA92)</f>
        <v>6</v>
      </c>
      <c r="AC92" s="19">
        <f>(Y92/AB92)-(Z92/AB92)</f>
        <v>0.16666666666666669</v>
      </c>
    </row>
    <row r="93" spans="1:29" x14ac:dyDescent="0.2">
      <c r="A93" s="13">
        <v>39173</v>
      </c>
      <c r="B93" s="20">
        <v>1698.3</v>
      </c>
      <c r="C93" s="14" t="s">
        <v>339</v>
      </c>
      <c r="D93" s="14">
        <v>4.3</v>
      </c>
      <c r="E93" s="14" t="s">
        <v>52</v>
      </c>
      <c r="F93" s="14" t="s">
        <v>175</v>
      </c>
      <c r="G93" s="15">
        <v>4096.2612499215757</v>
      </c>
      <c r="H93" s="16">
        <f t="shared" si="49"/>
        <v>0.76009501187648265</v>
      </c>
      <c r="I93" s="16">
        <f t="shared" ref="I93:I108" si="52">IF(C93="","",((C93/C81)-1)*100)</f>
        <v>1.5711009174312007</v>
      </c>
      <c r="J93" s="16">
        <f t="shared" ref="J93:K108" si="53">IF(D93="","",-((D93/D81)-1)*100)</f>
        <v>2.2727272727272818</v>
      </c>
      <c r="K93" s="16">
        <f t="shared" si="53"/>
        <v>0.98887515451175911</v>
      </c>
      <c r="L93" s="16">
        <f t="shared" ref="L93:L125" si="54">IF(F93="","",((F93/F81)-1)*100)</f>
        <v>1.4631740464708498</v>
      </c>
      <c r="M93" s="17">
        <f t="shared" ref="M93:M125" si="55">IF(G93="","",-((G93/G81)-1)*100)</f>
        <v>-0.23842496554311587</v>
      </c>
      <c r="N93" s="2">
        <f>COUNTIF(H93:M93,"&gt;0")</f>
        <v>5</v>
      </c>
      <c r="O93" s="2">
        <f>COUNTIF(H93:M93,"&lt;0")</f>
        <v>1</v>
      </c>
      <c r="P93" s="2">
        <f>COUNTIF(H93:M93,"=0")</f>
        <v>0</v>
      </c>
      <c r="Q93" s="18">
        <f>SUM(N93:P93)</f>
        <v>6</v>
      </c>
      <c r="R93" s="19">
        <f>(N93/Q93)-(O93/Q93)</f>
        <v>0.66666666666666674</v>
      </c>
      <c r="S93" s="16">
        <f t="shared" si="34"/>
        <v>-5.8930991808647804E-3</v>
      </c>
      <c r="T93" s="16">
        <f t="shared" ref="T93:T108" si="56">IF(C93="","",((C93/C92)-1)*100)</f>
        <v>2.82342311818784E-2</v>
      </c>
      <c r="U93" s="16">
        <f t="shared" ref="U93:V108" si="57">IF(D93="","",-((D93/D92)-1)*100)</f>
        <v>0</v>
      </c>
      <c r="V93" s="16">
        <f t="shared" si="57"/>
        <v>-0.25031289111387967</v>
      </c>
      <c r="W93" s="16">
        <f t="shared" ref="W93:W125" si="58">IF(F93="","",((F93/F92)-1)*100)</f>
        <v>3.7821482602118373E-2</v>
      </c>
      <c r="X93" s="17">
        <f t="shared" ref="X93:X125" si="59">IF(G93="","",-((G93/G92)-1)*100)</f>
        <v>-2.91921195508138E-2</v>
      </c>
      <c r="Y93" s="2">
        <f t="shared" ref="Y93:Y125" si="60">COUNTIF(S93:X93,"&gt;0")</f>
        <v>2</v>
      </c>
      <c r="Z93" s="2">
        <f t="shared" ref="Z93:Z125" si="61">COUNTIF(S93:X93,"&lt;0")</f>
        <v>3</v>
      </c>
      <c r="AA93" s="2">
        <f t="shared" ref="AA93:AA125" si="62">COUNTIF(S93:X93,"=0")</f>
        <v>1</v>
      </c>
      <c r="AB93" s="18">
        <f t="shared" ref="AB93:AB125" si="63">SUM(Y93:AA93)</f>
        <v>6</v>
      </c>
      <c r="AC93" s="19">
        <f t="shared" ref="AC93:AC125" si="64">(Y93/AB93)-(Z93/AB93)</f>
        <v>-0.16666666666666669</v>
      </c>
    </row>
    <row r="94" spans="1:29" x14ac:dyDescent="0.2">
      <c r="A94" s="13">
        <v>39203</v>
      </c>
      <c r="B94" s="20">
        <v>1701.5</v>
      </c>
      <c r="C94" s="14" t="s">
        <v>340</v>
      </c>
      <c r="D94" s="14">
        <v>4.3</v>
      </c>
      <c r="E94" s="14" t="s">
        <v>490</v>
      </c>
      <c r="F94" s="14" t="s">
        <v>176</v>
      </c>
      <c r="G94" s="15">
        <v>4079.1598006462136</v>
      </c>
      <c r="H94" s="16">
        <f t="shared" si="49"/>
        <v>0.28935868666586373</v>
      </c>
      <c r="I94" s="16">
        <f t="shared" si="52"/>
        <v>1.4775786037455108</v>
      </c>
      <c r="J94" s="16">
        <f t="shared" si="53"/>
        <v>2.2727272727272818</v>
      </c>
      <c r="K94" s="16">
        <f t="shared" si="53"/>
        <v>0.37128712871287162</v>
      </c>
      <c r="L94" s="16">
        <f t="shared" si="54"/>
        <v>1.3958071049318566</v>
      </c>
      <c r="M94" s="17">
        <f t="shared" si="55"/>
        <v>0.60368896589463317</v>
      </c>
      <c r="N94" s="2">
        <f>COUNTIF(H94:M94,"&gt;0")</f>
        <v>6</v>
      </c>
      <c r="O94" s="2">
        <f>COUNTIF(H94:M94,"&lt;0")</f>
        <v>0</v>
      </c>
      <c r="P94" s="2">
        <f>COUNTIF(H94:M94,"=0")</f>
        <v>0</v>
      </c>
      <c r="Q94" s="18">
        <f>SUM(N94:P94)</f>
        <v>6</v>
      </c>
      <c r="R94" s="19">
        <f>(N94/Q94)-(O94/Q94)</f>
        <v>1</v>
      </c>
      <c r="S94" s="16">
        <f t="shared" si="34"/>
        <v>8.8401697312590066E-2</v>
      </c>
      <c r="T94" s="16">
        <f t="shared" si="56"/>
        <v>2.8226261713903966E-2</v>
      </c>
      <c r="U94" s="16">
        <f t="shared" si="57"/>
        <v>0</v>
      </c>
      <c r="V94" s="16">
        <f t="shared" si="57"/>
        <v>-0.4993757802746579</v>
      </c>
      <c r="W94" s="16">
        <f t="shared" si="58"/>
        <v>4.8609235754804025E-2</v>
      </c>
      <c r="X94" s="17">
        <f t="shared" si="59"/>
        <v>0.41748922326888538</v>
      </c>
      <c r="Y94" s="2">
        <f t="shared" si="60"/>
        <v>4</v>
      </c>
      <c r="Z94" s="2">
        <f t="shared" si="61"/>
        <v>1</v>
      </c>
      <c r="AA94" s="2">
        <f t="shared" si="62"/>
        <v>1</v>
      </c>
      <c r="AB94" s="18">
        <f t="shared" si="63"/>
        <v>6</v>
      </c>
      <c r="AC94" s="19">
        <f t="shared" si="64"/>
        <v>0.5</v>
      </c>
    </row>
    <row r="95" spans="1:29" x14ac:dyDescent="0.2">
      <c r="A95" s="13">
        <v>39234</v>
      </c>
      <c r="B95" s="20">
        <v>1706.4</v>
      </c>
      <c r="C95" s="14" t="s">
        <v>149</v>
      </c>
      <c r="D95" s="14">
        <v>4.4000000000000004</v>
      </c>
      <c r="E95" s="14" t="s">
        <v>486</v>
      </c>
      <c r="F95" s="14" t="s">
        <v>177</v>
      </c>
      <c r="G95" s="15">
        <v>4075.943711180124</v>
      </c>
      <c r="H95" s="16">
        <f t="shared" si="49"/>
        <v>0.41902738432482156</v>
      </c>
      <c r="I95" s="16">
        <f t="shared" si="52"/>
        <v>1.4016820184221013</v>
      </c>
      <c r="J95" s="16">
        <f t="shared" si="53"/>
        <v>0</v>
      </c>
      <c r="K95" s="16">
        <f t="shared" si="53"/>
        <v>-0.49504950495049549</v>
      </c>
      <c r="L95" s="16">
        <f t="shared" si="54"/>
        <v>1.3560804899387602</v>
      </c>
      <c r="M95" s="17">
        <f t="shared" si="55"/>
        <v>1.0064177437764998</v>
      </c>
      <c r="N95" s="2">
        <f t="shared" ref="N95:N125" si="65">COUNTIF(H95:M95,"&gt;0")</f>
        <v>4</v>
      </c>
      <c r="O95" s="2">
        <f t="shared" ref="O95:O125" si="66">COUNTIF(H95:M95,"&lt;0")</f>
        <v>1</v>
      </c>
      <c r="P95" s="2">
        <f t="shared" ref="P95:P125" si="67">COUNTIF(H95:M95,"=0")</f>
        <v>1</v>
      </c>
      <c r="Q95" s="18">
        <f t="shared" ref="Q95:Q125" si="68">SUM(N95:P95)</f>
        <v>6</v>
      </c>
      <c r="R95" s="19">
        <f t="shared" ref="R95:R125" si="69">(N95/Q95)-(O95/Q95)</f>
        <v>0.5</v>
      </c>
      <c r="S95" s="16">
        <f t="shared" si="34"/>
        <v>0.18842371783549527</v>
      </c>
      <c r="T95" s="16">
        <f t="shared" si="56"/>
        <v>2.8218296743598437E-2</v>
      </c>
      <c r="U95" s="16">
        <f t="shared" si="57"/>
        <v>-2.3255813953488413</v>
      </c>
      <c r="V95" s="16">
        <f t="shared" si="57"/>
        <v>-0.86956521739129933</v>
      </c>
      <c r="W95" s="16">
        <f t="shared" si="58"/>
        <v>6.4780824875820819E-2</v>
      </c>
      <c r="X95" s="17">
        <f t="shared" si="59"/>
        <v>7.8841958228259568E-2</v>
      </c>
      <c r="Y95" s="2">
        <f t="shared" si="60"/>
        <v>4</v>
      </c>
      <c r="Z95" s="2">
        <f t="shared" si="61"/>
        <v>2</v>
      </c>
      <c r="AA95" s="2">
        <f t="shared" si="62"/>
        <v>0</v>
      </c>
      <c r="AB95" s="18">
        <f t="shared" si="63"/>
        <v>6</v>
      </c>
      <c r="AC95" s="19">
        <f t="shared" si="64"/>
        <v>0.33333333333333331</v>
      </c>
    </row>
    <row r="96" spans="1:29" x14ac:dyDescent="0.2">
      <c r="A96" s="13">
        <v>39264</v>
      </c>
      <c r="B96" s="20">
        <v>1708.5</v>
      </c>
      <c r="C96" s="14" t="s">
        <v>341</v>
      </c>
      <c r="D96" s="14">
        <v>4.4000000000000004</v>
      </c>
      <c r="E96" s="14" t="s">
        <v>494</v>
      </c>
      <c r="F96" s="14" t="s">
        <v>178</v>
      </c>
      <c r="G96" s="15">
        <v>4073.0504932869067</v>
      </c>
      <c r="H96" s="16">
        <f t="shared" si="49"/>
        <v>0.58948361235557911</v>
      </c>
      <c r="I96" s="16">
        <f t="shared" si="52"/>
        <v>1.2969946291852441</v>
      </c>
      <c r="J96" s="16">
        <f t="shared" si="53"/>
        <v>0</v>
      </c>
      <c r="K96" s="16">
        <f t="shared" si="53"/>
        <v>-1.7348203221809078</v>
      </c>
      <c r="L96" s="16">
        <f t="shared" si="54"/>
        <v>1.3217543284723243</v>
      </c>
      <c r="M96" s="17">
        <f t="shared" si="55"/>
        <v>1.0351956645921923</v>
      </c>
      <c r="N96" s="2">
        <f t="shared" si="65"/>
        <v>4</v>
      </c>
      <c r="O96" s="2">
        <f t="shared" si="66"/>
        <v>1</v>
      </c>
      <c r="P96" s="2">
        <f t="shared" si="67"/>
        <v>1</v>
      </c>
      <c r="Q96" s="18">
        <f t="shared" si="68"/>
        <v>6</v>
      </c>
      <c r="R96" s="19">
        <f t="shared" si="69"/>
        <v>0.5</v>
      </c>
      <c r="S96" s="16">
        <f t="shared" si="34"/>
        <v>0.28798119306494563</v>
      </c>
      <c r="T96" s="16">
        <f t="shared" si="56"/>
        <v>2.8210336267209257E-2</v>
      </c>
      <c r="U96" s="16">
        <f t="shared" si="57"/>
        <v>0</v>
      </c>
      <c r="V96" s="16">
        <f t="shared" si="57"/>
        <v>-1.1083743842364324</v>
      </c>
      <c r="W96" s="16">
        <f t="shared" si="58"/>
        <v>8.0923608113936396E-2</v>
      </c>
      <c r="X96" s="17">
        <f t="shared" si="59"/>
        <v>7.0982773517735964E-2</v>
      </c>
      <c r="Y96" s="2">
        <f t="shared" si="60"/>
        <v>4</v>
      </c>
      <c r="Z96" s="2">
        <f t="shared" si="61"/>
        <v>1</v>
      </c>
      <c r="AA96" s="2">
        <f t="shared" si="62"/>
        <v>1</v>
      </c>
      <c r="AB96" s="18">
        <f t="shared" si="63"/>
        <v>6</v>
      </c>
      <c r="AC96" s="19">
        <f t="shared" si="64"/>
        <v>0.5</v>
      </c>
    </row>
    <row r="97" spans="1:29" x14ac:dyDescent="0.2">
      <c r="A97" s="13">
        <v>39295</v>
      </c>
      <c r="B97" s="20">
        <v>1709.5</v>
      </c>
      <c r="C97" s="14" t="s">
        <v>342</v>
      </c>
      <c r="D97" s="14">
        <v>4.5</v>
      </c>
      <c r="E97" s="14" t="s">
        <v>495</v>
      </c>
      <c r="F97" s="14" t="s">
        <v>102</v>
      </c>
      <c r="G97" s="15">
        <v>4068.3584643013996</v>
      </c>
      <c r="H97" s="16">
        <f t="shared" si="49"/>
        <v>0.54731638418079598</v>
      </c>
      <c r="I97" s="16">
        <f t="shared" si="52"/>
        <v>1.1692904403376669</v>
      </c>
      <c r="J97" s="16">
        <f t="shared" si="53"/>
        <v>-2.2727272727272707</v>
      </c>
      <c r="K97" s="16">
        <f t="shared" si="53"/>
        <v>-3.473945409429291</v>
      </c>
      <c r="L97" s="16">
        <f t="shared" si="54"/>
        <v>1.2761084146806878</v>
      </c>
      <c r="M97" s="17">
        <f t="shared" si="55"/>
        <v>0.71304126895748166</v>
      </c>
      <c r="N97" s="2">
        <f t="shared" si="65"/>
        <v>4</v>
      </c>
      <c r="O97" s="2">
        <f t="shared" si="66"/>
        <v>2</v>
      </c>
      <c r="P97" s="2">
        <f t="shared" si="67"/>
        <v>0</v>
      </c>
      <c r="Q97" s="18">
        <f t="shared" si="68"/>
        <v>6</v>
      </c>
      <c r="R97" s="19">
        <f t="shared" si="69"/>
        <v>0.33333333333333331</v>
      </c>
      <c r="S97" s="16">
        <f t="shared" si="34"/>
        <v>0.12306610407875063</v>
      </c>
      <c r="T97" s="16">
        <f t="shared" si="56"/>
        <v>4.512380844943209E-2</v>
      </c>
      <c r="U97" s="16">
        <f t="shared" si="57"/>
        <v>-2.2727272727272707</v>
      </c>
      <c r="V97" s="16">
        <f t="shared" si="57"/>
        <v>-1.5834348355663996</v>
      </c>
      <c r="W97" s="16">
        <f t="shared" si="58"/>
        <v>0.10781089968194824</v>
      </c>
      <c r="X97" s="17">
        <f t="shared" si="59"/>
        <v>0.11519692656009051</v>
      </c>
      <c r="Y97" s="2">
        <f t="shared" si="60"/>
        <v>4</v>
      </c>
      <c r="Z97" s="2">
        <f t="shared" si="61"/>
        <v>2</v>
      </c>
      <c r="AA97" s="2">
        <f t="shared" si="62"/>
        <v>0</v>
      </c>
      <c r="AB97" s="18">
        <f t="shared" si="63"/>
        <v>6</v>
      </c>
      <c r="AC97" s="19">
        <f t="shared" si="64"/>
        <v>0.33333333333333331</v>
      </c>
    </row>
    <row r="98" spans="1:29" x14ac:dyDescent="0.2">
      <c r="A98" s="13">
        <v>39326</v>
      </c>
      <c r="B98" s="20">
        <v>1708.4</v>
      </c>
      <c r="C98" s="14" t="s">
        <v>150</v>
      </c>
      <c r="D98" s="14">
        <v>4.5999999999999996</v>
      </c>
      <c r="E98" s="14" t="s">
        <v>496</v>
      </c>
      <c r="F98" s="14" t="s">
        <v>179</v>
      </c>
      <c r="G98" s="15">
        <v>4062.3664008093351</v>
      </c>
      <c r="H98" s="16">
        <f t="shared" si="49"/>
        <v>0.37578533262874192</v>
      </c>
      <c r="I98" s="16">
        <f t="shared" si="52"/>
        <v>1.0703712138464994</v>
      </c>
      <c r="J98" s="16">
        <f t="shared" si="53"/>
        <v>-4.5454545454545192</v>
      </c>
      <c r="K98" s="16">
        <f t="shared" si="53"/>
        <v>-5.2173913043478404</v>
      </c>
      <c r="L98" s="16">
        <f t="shared" si="54"/>
        <v>1.2521095323642983</v>
      </c>
      <c r="M98" s="17">
        <f t="shared" si="55"/>
        <v>0.83057288157647458</v>
      </c>
      <c r="N98" s="2">
        <f t="shared" si="65"/>
        <v>4</v>
      </c>
      <c r="O98" s="2">
        <f t="shared" si="66"/>
        <v>2</v>
      </c>
      <c r="P98" s="2">
        <f t="shared" si="67"/>
        <v>0</v>
      </c>
      <c r="Q98" s="18">
        <f t="shared" si="68"/>
        <v>6</v>
      </c>
      <c r="R98" s="19">
        <f t="shared" si="69"/>
        <v>0.33333333333333331</v>
      </c>
      <c r="S98" s="16">
        <f t="shared" si="34"/>
        <v>5.8530875036577612E-2</v>
      </c>
      <c r="T98" s="16">
        <f t="shared" si="56"/>
        <v>8.4568980098098656E-2</v>
      </c>
      <c r="U98" s="16">
        <f t="shared" si="57"/>
        <v>-2.2222222222222143</v>
      </c>
      <c r="V98" s="16">
        <f t="shared" si="57"/>
        <v>-1.5587529976019088</v>
      </c>
      <c r="W98" s="16">
        <f t="shared" si="58"/>
        <v>0.15077271013947957</v>
      </c>
      <c r="X98" s="17">
        <f t="shared" si="59"/>
        <v>0.14728455087336112</v>
      </c>
      <c r="Y98" s="2">
        <f t="shared" si="60"/>
        <v>4</v>
      </c>
      <c r="Z98" s="2">
        <f t="shared" si="61"/>
        <v>2</v>
      </c>
      <c r="AA98" s="2">
        <f t="shared" si="62"/>
        <v>0</v>
      </c>
      <c r="AB98" s="18">
        <f t="shared" si="63"/>
        <v>6</v>
      </c>
      <c r="AC98" s="19">
        <f t="shared" si="64"/>
        <v>0.33333333333333331</v>
      </c>
    </row>
    <row r="99" spans="1:29" x14ac:dyDescent="0.2">
      <c r="A99" s="13">
        <v>39356</v>
      </c>
      <c r="B99" s="20">
        <v>1710.5</v>
      </c>
      <c r="C99" s="14" t="s">
        <v>343</v>
      </c>
      <c r="D99" s="14">
        <v>4.5999999999999996</v>
      </c>
      <c r="E99" s="14" t="s">
        <v>497</v>
      </c>
      <c r="F99" s="14" t="s">
        <v>180</v>
      </c>
      <c r="G99" s="15">
        <v>4076.8459792019571</v>
      </c>
      <c r="H99" s="16">
        <f t="shared" si="49"/>
        <v>0.96926713947991239</v>
      </c>
      <c r="I99" s="16">
        <f t="shared" si="52"/>
        <v>0.97170132969657264</v>
      </c>
      <c r="J99" s="16">
        <f t="shared" si="53"/>
        <v>-4.5454545454545192</v>
      </c>
      <c r="K99" s="16">
        <f t="shared" si="53"/>
        <v>-7.0895522388059629</v>
      </c>
      <c r="L99" s="16">
        <f t="shared" si="54"/>
        <v>1.238995761330286</v>
      </c>
      <c r="M99" s="17">
        <f t="shared" si="55"/>
        <v>-0.14559006850280998</v>
      </c>
      <c r="N99" s="2">
        <f t="shared" si="65"/>
        <v>3</v>
      </c>
      <c r="O99" s="2">
        <f t="shared" si="66"/>
        <v>3</v>
      </c>
      <c r="P99" s="2">
        <f t="shared" si="67"/>
        <v>0</v>
      </c>
      <c r="Q99" s="18">
        <f t="shared" si="68"/>
        <v>6</v>
      </c>
      <c r="R99" s="19">
        <f t="shared" si="69"/>
        <v>0</v>
      </c>
      <c r="S99" s="16">
        <f t="shared" si="34"/>
        <v>-6.4346300087736452E-2</v>
      </c>
      <c r="T99" s="16">
        <f t="shared" si="56"/>
        <v>9.5763857593511581E-2</v>
      </c>
      <c r="U99" s="16">
        <f t="shared" si="57"/>
        <v>0</v>
      </c>
      <c r="V99" s="16">
        <f t="shared" si="57"/>
        <v>-1.6528925619834656</v>
      </c>
      <c r="W99" s="16">
        <f t="shared" si="58"/>
        <v>0.1666756277219239</v>
      </c>
      <c r="X99" s="17">
        <f t="shared" si="59"/>
        <v>-0.35643211281328746</v>
      </c>
      <c r="Y99" s="2">
        <f t="shared" si="60"/>
        <v>2</v>
      </c>
      <c r="Z99" s="2">
        <f t="shared" si="61"/>
        <v>3</v>
      </c>
      <c r="AA99" s="2">
        <f t="shared" si="62"/>
        <v>1</v>
      </c>
      <c r="AB99" s="18">
        <f t="shared" si="63"/>
        <v>6</v>
      </c>
      <c r="AC99" s="19">
        <f t="shared" si="64"/>
        <v>-0.16666666666666669</v>
      </c>
    </row>
    <row r="100" spans="1:29" x14ac:dyDescent="0.2">
      <c r="A100" s="13">
        <v>39387</v>
      </c>
      <c r="B100" s="20">
        <v>1711.8</v>
      </c>
      <c r="C100" s="14" t="s">
        <v>145</v>
      </c>
      <c r="D100" s="14">
        <v>4.7</v>
      </c>
      <c r="E100" s="14" t="s">
        <v>498</v>
      </c>
      <c r="F100" s="14" t="s">
        <v>181</v>
      </c>
      <c r="G100" s="15">
        <v>4103.9861307171086</v>
      </c>
      <c r="H100" s="16">
        <f t="shared" si="49"/>
        <v>1.0814324547925747</v>
      </c>
      <c r="I100" s="16">
        <f t="shared" si="52"/>
        <v>0.85639745916514798</v>
      </c>
      <c r="J100" s="16">
        <f t="shared" si="53"/>
        <v>-6.8181818181818121</v>
      </c>
      <c r="K100" s="16">
        <f t="shared" si="53"/>
        <v>-8.9775561097256826</v>
      </c>
      <c r="L100" s="16">
        <f t="shared" si="54"/>
        <v>1.209721167408051</v>
      </c>
      <c r="M100" s="17">
        <f t="shared" si="55"/>
        <v>-0.7850781521787864</v>
      </c>
      <c r="N100" s="2">
        <f t="shared" si="65"/>
        <v>3</v>
      </c>
      <c r="O100" s="2">
        <f t="shared" si="66"/>
        <v>3</v>
      </c>
      <c r="P100" s="2">
        <f t="shared" si="67"/>
        <v>0</v>
      </c>
      <c r="Q100" s="18">
        <f t="shared" si="68"/>
        <v>6</v>
      </c>
      <c r="R100" s="19">
        <f t="shared" si="69"/>
        <v>0</v>
      </c>
      <c r="S100" s="16">
        <f t="shared" si="34"/>
        <v>0.12292203231092369</v>
      </c>
      <c r="T100" s="16">
        <f t="shared" si="56"/>
        <v>7.8788902020354712E-2</v>
      </c>
      <c r="U100" s="16">
        <f t="shared" si="57"/>
        <v>-2.1739130434782705</v>
      </c>
      <c r="V100" s="16">
        <f t="shared" si="57"/>
        <v>-1.5098722415795685</v>
      </c>
      <c r="W100" s="16">
        <f t="shared" si="58"/>
        <v>0.14492753623187582</v>
      </c>
      <c r="X100" s="17">
        <f t="shared" si="59"/>
        <v>-0.66571441878371385</v>
      </c>
      <c r="Y100" s="2">
        <f t="shared" si="60"/>
        <v>3</v>
      </c>
      <c r="Z100" s="2">
        <f t="shared" si="61"/>
        <v>3</v>
      </c>
      <c r="AA100" s="2">
        <f t="shared" si="62"/>
        <v>0</v>
      </c>
      <c r="AB100" s="18">
        <f t="shared" si="63"/>
        <v>6</v>
      </c>
      <c r="AC100" s="19">
        <f t="shared" si="64"/>
        <v>0</v>
      </c>
    </row>
    <row r="101" spans="1:29" x14ac:dyDescent="0.2">
      <c r="A101" s="13">
        <v>39417</v>
      </c>
      <c r="B101" s="20">
        <v>1712.5</v>
      </c>
      <c r="C101" s="14" t="s">
        <v>344</v>
      </c>
      <c r="D101" s="14">
        <v>4.7</v>
      </c>
      <c r="E101" s="14" t="s">
        <v>499</v>
      </c>
      <c r="F101" s="14" t="s">
        <v>182</v>
      </c>
      <c r="G101" s="15">
        <v>4122.6369243679028</v>
      </c>
      <c r="H101" s="16">
        <f t="shared" si="49"/>
        <v>1.14032496307237</v>
      </c>
      <c r="I101" s="16">
        <f t="shared" si="52"/>
        <v>0.75877689694223704</v>
      </c>
      <c r="J101" s="16">
        <f t="shared" si="53"/>
        <v>-9.3023255813953654</v>
      </c>
      <c r="K101" s="16">
        <f t="shared" si="53"/>
        <v>-10.624999999999996</v>
      </c>
      <c r="L101" s="16">
        <f t="shared" si="54"/>
        <v>1.1863488624052065</v>
      </c>
      <c r="M101" s="17">
        <f t="shared" si="55"/>
        <v>-1.9268954284231032</v>
      </c>
      <c r="N101" s="2">
        <f t="shared" si="65"/>
        <v>3</v>
      </c>
      <c r="O101" s="2">
        <f t="shared" si="66"/>
        <v>3</v>
      </c>
      <c r="P101" s="2">
        <f t="shared" si="67"/>
        <v>0</v>
      </c>
      <c r="Q101" s="18">
        <f t="shared" si="68"/>
        <v>6</v>
      </c>
      <c r="R101" s="19">
        <f t="shared" si="69"/>
        <v>0</v>
      </c>
      <c r="S101" s="16">
        <f t="shared" si="34"/>
        <v>7.6001169248751665E-2</v>
      </c>
      <c r="T101" s="16">
        <f t="shared" si="56"/>
        <v>6.1856829556328208E-2</v>
      </c>
      <c r="U101" s="16">
        <f t="shared" si="57"/>
        <v>0</v>
      </c>
      <c r="V101" s="16">
        <f t="shared" si="57"/>
        <v>-1.2585812356979309</v>
      </c>
      <c r="W101" s="16">
        <f t="shared" si="58"/>
        <v>0.11791820764324168</v>
      </c>
      <c r="X101" s="17">
        <f t="shared" si="59"/>
        <v>-0.4544555721375021</v>
      </c>
      <c r="Y101" s="2">
        <f t="shared" si="60"/>
        <v>3</v>
      </c>
      <c r="Z101" s="2">
        <f t="shared" si="61"/>
        <v>2</v>
      </c>
      <c r="AA101" s="2">
        <f t="shared" si="62"/>
        <v>1</v>
      </c>
      <c r="AB101" s="18">
        <f t="shared" si="63"/>
        <v>6</v>
      </c>
      <c r="AC101" s="19">
        <f t="shared" si="64"/>
        <v>0.16666666666666669</v>
      </c>
    </row>
    <row r="102" spans="1:29" x14ac:dyDescent="0.2">
      <c r="A102" s="13">
        <v>39448</v>
      </c>
      <c r="B102" s="20">
        <v>1719.1</v>
      </c>
      <c r="C102" s="14" t="s">
        <v>345</v>
      </c>
      <c r="D102" s="14">
        <v>4.8</v>
      </c>
      <c r="E102" s="14" t="s">
        <v>462</v>
      </c>
      <c r="F102" s="14" t="s">
        <v>183</v>
      </c>
      <c r="G102" s="15">
        <v>4126.3688084258738</v>
      </c>
      <c r="H102" s="16">
        <f t="shared" si="49"/>
        <v>0.93716845455618092</v>
      </c>
      <c r="I102" s="16">
        <f t="shared" si="52"/>
        <v>0.65034213651529171</v>
      </c>
      <c r="J102" s="16">
        <f t="shared" si="53"/>
        <v>-11.627906976744185</v>
      </c>
      <c r="K102" s="16">
        <f t="shared" si="53"/>
        <v>-12.531328320802015</v>
      </c>
      <c r="L102" s="16">
        <f t="shared" si="54"/>
        <v>1.1688311688311748</v>
      </c>
      <c r="M102" s="17">
        <f t="shared" si="55"/>
        <v>-1.1116464294186335</v>
      </c>
      <c r="N102" s="2">
        <f t="shared" si="65"/>
        <v>3</v>
      </c>
      <c r="O102" s="2">
        <f t="shared" si="66"/>
        <v>3</v>
      </c>
      <c r="P102" s="2">
        <f t="shared" si="67"/>
        <v>0</v>
      </c>
      <c r="Q102" s="18">
        <f t="shared" si="68"/>
        <v>6</v>
      </c>
      <c r="R102" s="19">
        <f t="shared" si="69"/>
        <v>0</v>
      </c>
      <c r="S102" s="16">
        <f t="shared" si="34"/>
        <v>4.08926276434185E-2</v>
      </c>
      <c r="T102" s="16">
        <f t="shared" si="56"/>
        <v>2.2479487467674808E-2</v>
      </c>
      <c r="U102" s="16">
        <f t="shared" si="57"/>
        <v>-2.1276595744680771</v>
      </c>
      <c r="V102" s="16">
        <f t="shared" si="57"/>
        <v>-1.4689265536723228</v>
      </c>
      <c r="W102" s="16">
        <f t="shared" si="58"/>
        <v>9.1011296107912365E-2</v>
      </c>
      <c r="X102" s="17">
        <f t="shared" si="59"/>
        <v>-9.0521773477370004E-2</v>
      </c>
      <c r="Y102" s="2">
        <f t="shared" si="60"/>
        <v>3</v>
      </c>
      <c r="Z102" s="2">
        <f t="shared" si="61"/>
        <v>3</v>
      </c>
      <c r="AA102" s="2">
        <f t="shared" si="62"/>
        <v>0</v>
      </c>
      <c r="AB102" s="18">
        <f t="shared" si="63"/>
        <v>6</v>
      </c>
      <c r="AC102" s="19">
        <f t="shared" si="64"/>
        <v>0</v>
      </c>
    </row>
    <row r="103" spans="1:29" x14ac:dyDescent="0.2">
      <c r="A103" s="13">
        <v>39479</v>
      </c>
      <c r="B103" s="20">
        <v>1719.8</v>
      </c>
      <c r="C103" s="14" t="s">
        <v>345</v>
      </c>
      <c r="D103" s="14">
        <v>4.9000000000000004</v>
      </c>
      <c r="E103" s="14" t="s">
        <v>85</v>
      </c>
      <c r="F103" s="14" t="s">
        <v>184</v>
      </c>
      <c r="G103" s="15">
        <v>4130.4332925528579</v>
      </c>
      <c r="H103" s="16">
        <f t="shared" si="49"/>
        <v>1.2545647308281227</v>
      </c>
      <c r="I103" s="16">
        <f t="shared" si="52"/>
        <v>0.55935363579862063</v>
      </c>
      <c r="J103" s="16">
        <f t="shared" si="53"/>
        <v>-13.953488372093027</v>
      </c>
      <c r="K103" s="16">
        <f t="shared" si="53"/>
        <v>-14.411027568922297</v>
      </c>
      <c r="L103" s="16">
        <f t="shared" si="54"/>
        <v>1.1515380872573866</v>
      </c>
      <c r="M103" s="17">
        <f t="shared" si="55"/>
        <v>-0.76627934950477261</v>
      </c>
      <c r="N103" s="2">
        <f t="shared" si="65"/>
        <v>3</v>
      </c>
      <c r="O103" s="2">
        <f t="shared" si="66"/>
        <v>3</v>
      </c>
      <c r="P103" s="2">
        <f t="shared" si="67"/>
        <v>0</v>
      </c>
      <c r="Q103" s="18">
        <f t="shared" si="68"/>
        <v>6</v>
      </c>
      <c r="R103" s="19">
        <f t="shared" si="69"/>
        <v>0</v>
      </c>
      <c r="S103" s="16">
        <f t="shared" si="34"/>
        <v>0.38540145985401786</v>
      </c>
      <c r="T103" s="16">
        <f t="shared" si="56"/>
        <v>0</v>
      </c>
      <c r="U103" s="16">
        <f t="shared" si="57"/>
        <v>-2.0833333333333481</v>
      </c>
      <c r="V103" s="16">
        <f t="shared" si="57"/>
        <v>-1.6703786191536674</v>
      </c>
      <c r="W103" s="16">
        <f t="shared" si="58"/>
        <v>7.4882327770642299E-2</v>
      </c>
      <c r="X103" s="17">
        <f t="shared" si="59"/>
        <v>-9.8500262959633211E-2</v>
      </c>
      <c r="Y103" s="2">
        <f t="shared" si="60"/>
        <v>2</v>
      </c>
      <c r="Z103" s="2">
        <f t="shared" si="61"/>
        <v>3</v>
      </c>
      <c r="AA103" s="2">
        <f t="shared" si="62"/>
        <v>1</v>
      </c>
      <c r="AB103" s="18">
        <f t="shared" si="63"/>
        <v>6</v>
      </c>
      <c r="AC103" s="19">
        <f t="shared" si="64"/>
        <v>-0.16666666666666669</v>
      </c>
    </row>
    <row r="104" spans="1:29" x14ac:dyDescent="0.2">
      <c r="A104" s="13">
        <v>39508</v>
      </c>
      <c r="B104" s="20">
        <v>1720.9</v>
      </c>
      <c r="C104" s="14" t="s">
        <v>60</v>
      </c>
      <c r="D104" s="14">
        <v>5</v>
      </c>
      <c r="E104" s="14" t="s">
        <v>88</v>
      </c>
      <c r="F104" s="14" t="s">
        <v>185</v>
      </c>
      <c r="G104" s="15">
        <v>4137.2893531589189</v>
      </c>
      <c r="H104" s="16">
        <f t="shared" si="49"/>
        <v>1.3495197124167468</v>
      </c>
      <c r="I104" s="16">
        <f t="shared" si="52"/>
        <v>0.4686882376192969</v>
      </c>
      <c r="J104" s="16">
        <f t="shared" si="53"/>
        <v>-16.279069767441868</v>
      </c>
      <c r="K104" s="16">
        <f t="shared" si="53"/>
        <v>-16.77096370463078</v>
      </c>
      <c r="L104" s="16">
        <f t="shared" si="54"/>
        <v>1.1724659606656695</v>
      </c>
      <c r="M104" s="17">
        <f t="shared" si="55"/>
        <v>-1.0310833004679276</v>
      </c>
      <c r="N104" s="2">
        <f t="shared" si="65"/>
        <v>3</v>
      </c>
      <c r="O104" s="2">
        <f t="shared" si="66"/>
        <v>3</v>
      </c>
      <c r="P104" s="2">
        <f t="shared" si="67"/>
        <v>0</v>
      </c>
      <c r="Q104" s="18">
        <f t="shared" si="68"/>
        <v>6</v>
      </c>
      <c r="R104" s="19">
        <f t="shared" si="69"/>
        <v>0</v>
      </c>
      <c r="S104" s="16">
        <f t="shared" si="34"/>
        <v>4.0718980862086696E-2</v>
      </c>
      <c r="T104" s="16">
        <f t="shared" si="56"/>
        <v>-3.371165299471679E-2</v>
      </c>
      <c r="U104" s="16">
        <f t="shared" si="57"/>
        <v>-2.0408163265306145</v>
      </c>
      <c r="V104" s="16">
        <f t="shared" si="57"/>
        <v>-2.1905805038335169</v>
      </c>
      <c r="W104" s="16">
        <f t="shared" si="58"/>
        <v>8.0171031533948778E-2</v>
      </c>
      <c r="X104" s="17">
        <f t="shared" si="59"/>
        <v>-0.16598889560623942</v>
      </c>
      <c r="Y104" s="2">
        <f t="shared" si="60"/>
        <v>2</v>
      </c>
      <c r="Z104" s="2">
        <f t="shared" si="61"/>
        <v>4</v>
      </c>
      <c r="AA104" s="2">
        <f t="shared" si="62"/>
        <v>0</v>
      </c>
      <c r="AB104" s="18">
        <f t="shared" si="63"/>
        <v>6</v>
      </c>
      <c r="AC104" s="19">
        <f t="shared" si="64"/>
        <v>-0.33333333333333331</v>
      </c>
    </row>
    <row r="105" spans="1:29" x14ac:dyDescent="0.2">
      <c r="A105" s="13">
        <v>39539</v>
      </c>
      <c r="B105" s="20">
        <v>1718.1</v>
      </c>
      <c r="C105" s="14" t="s">
        <v>346</v>
      </c>
      <c r="D105" s="14">
        <v>5.0999999999999996</v>
      </c>
      <c r="E105" s="14" t="s">
        <v>35</v>
      </c>
      <c r="F105" s="14" t="s">
        <v>186</v>
      </c>
      <c r="G105" s="15">
        <v>4166.2738408934065</v>
      </c>
      <c r="H105" s="16">
        <f t="shared" si="49"/>
        <v>1.4203206034889337</v>
      </c>
      <c r="I105" s="16">
        <f t="shared" si="52"/>
        <v>0.37258665462345242</v>
      </c>
      <c r="J105" s="16">
        <f t="shared" si="53"/>
        <v>-18.604651162790688</v>
      </c>
      <c r="K105" s="16">
        <f t="shared" si="53"/>
        <v>-19.975031210986273</v>
      </c>
      <c r="L105" s="16">
        <f t="shared" si="54"/>
        <v>1.2206319200648075</v>
      </c>
      <c r="M105" s="17">
        <f t="shared" si="55"/>
        <v>-1.709182757158656</v>
      </c>
      <c r="N105" s="2">
        <f t="shared" si="65"/>
        <v>3</v>
      </c>
      <c r="O105" s="2">
        <f t="shared" si="66"/>
        <v>3</v>
      </c>
      <c r="P105" s="2">
        <f t="shared" si="67"/>
        <v>0</v>
      </c>
      <c r="Q105" s="18">
        <f t="shared" si="68"/>
        <v>6</v>
      </c>
      <c r="R105" s="19">
        <f t="shared" si="69"/>
        <v>0</v>
      </c>
      <c r="S105" s="16">
        <f t="shared" si="34"/>
        <v>6.3960925689032777E-2</v>
      </c>
      <c r="T105" s="16">
        <f t="shared" si="56"/>
        <v>-6.7446043165475533E-2</v>
      </c>
      <c r="U105" s="16">
        <f t="shared" si="57"/>
        <v>-2.0000000000000018</v>
      </c>
      <c r="V105" s="16">
        <f t="shared" si="57"/>
        <v>-3.0010718113612</v>
      </c>
      <c r="W105" s="16">
        <f t="shared" si="58"/>
        <v>8.54472630173575E-2</v>
      </c>
      <c r="X105" s="17">
        <f t="shared" si="59"/>
        <v>-0.7005670926148122</v>
      </c>
      <c r="Y105" s="2">
        <f t="shared" si="60"/>
        <v>2</v>
      </c>
      <c r="Z105" s="2">
        <f t="shared" si="61"/>
        <v>4</v>
      </c>
      <c r="AA105" s="2">
        <f t="shared" si="62"/>
        <v>0</v>
      </c>
      <c r="AB105" s="18">
        <f t="shared" si="63"/>
        <v>6</v>
      </c>
      <c r="AC105" s="19">
        <f t="shared" si="64"/>
        <v>-0.33333333333333331</v>
      </c>
    </row>
    <row r="106" spans="1:29" x14ac:dyDescent="0.2">
      <c r="A106" s="13">
        <v>39569</v>
      </c>
      <c r="B106" s="20">
        <v>1715.5</v>
      </c>
      <c r="C106" s="14" t="s">
        <v>61</v>
      </c>
      <c r="D106" s="14">
        <v>5.3</v>
      </c>
      <c r="E106" s="14" t="s">
        <v>500</v>
      </c>
      <c r="F106" s="14" t="s">
        <v>187</v>
      </c>
      <c r="G106" s="15">
        <v>4209.5569436602045</v>
      </c>
      <c r="H106" s="16">
        <f t="shared" si="49"/>
        <v>1.1658717541070507</v>
      </c>
      <c r="I106" s="16">
        <f t="shared" si="52"/>
        <v>0.25396467069247475</v>
      </c>
      <c r="J106" s="16">
        <f t="shared" si="53"/>
        <v>-23.255813953488371</v>
      </c>
      <c r="K106" s="16">
        <f t="shared" si="53"/>
        <v>-23.602484472049689</v>
      </c>
      <c r="L106" s="16">
        <f t="shared" si="54"/>
        <v>1.2686244871517927</v>
      </c>
      <c r="M106" s="17">
        <f t="shared" si="55"/>
        <v>-3.1966667006606109</v>
      </c>
      <c r="N106" s="2">
        <f t="shared" si="65"/>
        <v>3</v>
      </c>
      <c r="O106" s="2">
        <f t="shared" si="66"/>
        <v>3</v>
      </c>
      <c r="P106" s="2">
        <f t="shared" si="67"/>
        <v>0</v>
      </c>
      <c r="Q106" s="18">
        <f t="shared" si="68"/>
        <v>6</v>
      </c>
      <c r="R106" s="19">
        <f t="shared" si="69"/>
        <v>0</v>
      </c>
      <c r="S106" s="16">
        <f t="shared" si="34"/>
        <v>-0.1627055610436523</v>
      </c>
      <c r="T106" s="16">
        <f t="shared" si="56"/>
        <v>-8.9988751406067102E-2</v>
      </c>
      <c r="U106" s="16">
        <f t="shared" si="57"/>
        <v>-3.9215686274509887</v>
      </c>
      <c r="V106" s="16">
        <f t="shared" si="57"/>
        <v>-3.5379812695109258</v>
      </c>
      <c r="W106" s="16">
        <f t="shared" si="58"/>
        <v>9.604610212903264E-2</v>
      </c>
      <c r="X106" s="17">
        <f t="shared" si="59"/>
        <v>-1.0388924112947118</v>
      </c>
      <c r="Y106" s="2">
        <f t="shared" si="60"/>
        <v>1</v>
      </c>
      <c r="Z106" s="2">
        <f t="shared" si="61"/>
        <v>5</v>
      </c>
      <c r="AA106" s="2">
        <f t="shared" si="62"/>
        <v>0</v>
      </c>
      <c r="AB106" s="18">
        <f t="shared" si="63"/>
        <v>6</v>
      </c>
      <c r="AC106" s="19">
        <f t="shared" si="64"/>
        <v>-0.66666666666666674</v>
      </c>
    </row>
    <row r="107" spans="1:29" x14ac:dyDescent="0.2">
      <c r="A107" s="13">
        <v>39600</v>
      </c>
      <c r="B107" s="20">
        <v>1714.6</v>
      </c>
      <c r="C107" s="14" t="s">
        <v>57</v>
      </c>
      <c r="D107" s="14">
        <v>5.5</v>
      </c>
      <c r="E107" s="14" t="s">
        <v>501</v>
      </c>
      <c r="F107" s="14" t="s">
        <v>188</v>
      </c>
      <c r="G107" s="15">
        <v>4264.3585309617911</v>
      </c>
      <c r="H107" s="16">
        <f t="shared" si="49"/>
        <v>0.82280340875697799</v>
      </c>
      <c r="I107" s="16">
        <f t="shared" si="52"/>
        <v>0.12976754682916258</v>
      </c>
      <c r="J107" s="16">
        <f t="shared" si="53"/>
        <v>-25</v>
      </c>
      <c r="K107" s="16">
        <f t="shared" si="53"/>
        <v>-27.093596059113302</v>
      </c>
      <c r="L107" s="16">
        <f t="shared" si="54"/>
        <v>1.3109624514458407</v>
      </c>
      <c r="M107" s="17">
        <f t="shared" si="55"/>
        <v>-4.6226060302269056</v>
      </c>
      <c r="N107" s="2">
        <f t="shared" si="65"/>
        <v>3</v>
      </c>
      <c r="O107" s="2">
        <f t="shared" si="66"/>
        <v>3</v>
      </c>
      <c r="P107" s="2">
        <f t="shared" si="67"/>
        <v>0</v>
      </c>
      <c r="Q107" s="18">
        <f t="shared" si="68"/>
        <v>6</v>
      </c>
      <c r="R107" s="19">
        <f t="shared" si="69"/>
        <v>0</v>
      </c>
      <c r="S107" s="16">
        <f t="shared" si="34"/>
        <v>-0.15132995751120371</v>
      </c>
      <c r="T107" s="16">
        <f t="shared" si="56"/>
        <v>-9.5699166854312789E-2</v>
      </c>
      <c r="U107" s="16">
        <f t="shared" si="57"/>
        <v>-3.7735849056603765</v>
      </c>
      <c r="V107" s="16">
        <f t="shared" si="57"/>
        <v>-3.71859296482413</v>
      </c>
      <c r="W107" s="16">
        <f t="shared" si="58"/>
        <v>0.10661549123087699</v>
      </c>
      <c r="X107" s="17">
        <f t="shared" si="59"/>
        <v>-1.3018374150780998</v>
      </c>
      <c r="Y107" s="2">
        <f t="shared" si="60"/>
        <v>1</v>
      </c>
      <c r="Z107" s="2">
        <f t="shared" si="61"/>
        <v>5</v>
      </c>
      <c r="AA107" s="2">
        <f t="shared" si="62"/>
        <v>0</v>
      </c>
      <c r="AB107" s="18">
        <f t="shared" si="63"/>
        <v>6</v>
      </c>
      <c r="AC107" s="19">
        <f t="shared" si="64"/>
        <v>-0.66666666666666674</v>
      </c>
    </row>
    <row r="108" spans="1:29" x14ac:dyDescent="0.2">
      <c r="A108" s="13">
        <v>39630</v>
      </c>
      <c r="B108" s="20">
        <v>1708.6</v>
      </c>
      <c r="C108" s="14" t="s">
        <v>148</v>
      </c>
      <c r="D108" s="14">
        <v>5.7</v>
      </c>
      <c r="E108" s="14" t="s">
        <v>502</v>
      </c>
      <c r="F108" s="14" t="s">
        <v>189</v>
      </c>
      <c r="G108" s="15">
        <v>4315.3944334650851</v>
      </c>
      <c r="H108" s="16">
        <f t="shared" si="49"/>
        <v>0.48054383497420083</v>
      </c>
      <c r="I108" s="16">
        <f t="shared" si="52"/>
        <v>1.1280952112358023E-2</v>
      </c>
      <c r="J108" s="16">
        <f t="shared" si="53"/>
        <v>-29.54545454545454</v>
      </c>
      <c r="K108" s="16">
        <f t="shared" si="53"/>
        <v>-30.085261875761283</v>
      </c>
      <c r="L108" s="16">
        <f t="shared" si="54"/>
        <v>1.3368551560562825</v>
      </c>
      <c r="M108" s="17">
        <f t="shared" si="55"/>
        <v>-5.9499370454062284</v>
      </c>
      <c r="N108" s="2">
        <f t="shared" si="65"/>
        <v>3</v>
      </c>
      <c r="O108" s="2">
        <f t="shared" si="66"/>
        <v>3</v>
      </c>
      <c r="P108" s="2">
        <f t="shared" si="67"/>
        <v>0</v>
      </c>
      <c r="Q108" s="18">
        <f t="shared" si="68"/>
        <v>6</v>
      </c>
      <c r="R108" s="19">
        <f t="shared" si="69"/>
        <v>0</v>
      </c>
      <c r="S108" s="16">
        <f t="shared" si="34"/>
        <v>-5.2462838822509017E-2</v>
      </c>
      <c r="T108" s="16">
        <f t="shared" si="56"/>
        <v>-9.0156082718217956E-2</v>
      </c>
      <c r="U108" s="16">
        <f t="shared" si="57"/>
        <v>-3.6363636363636376</v>
      </c>
      <c r="V108" s="16">
        <f t="shared" si="57"/>
        <v>-3.4883720930232398</v>
      </c>
      <c r="W108" s="16">
        <f t="shared" si="58"/>
        <v>0.10650194366046417</v>
      </c>
      <c r="X108" s="17">
        <f t="shared" si="59"/>
        <v>-1.1968013977422975</v>
      </c>
      <c r="Y108" s="2">
        <f t="shared" si="60"/>
        <v>1</v>
      </c>
      <c r="Z108" s="2">
        <f t="shared" si="61"/>
        <v>5</v>
      </c>
      <c r="AA108" s="2">
        <f t="shared" si="62"/>
        <v>0</v>
      </c>
      <c r="AB108" s="18">
        <f t="shared" si="63"/>
        <v>6</v>
      </c>
      <c r="AC108" s="19">
        <f t="shared" si="64"/>
        <v>-0.66666666666666674</v>
      </c>
    </row>
    <row r="109" spans="1:29" x14ac:dyDescent="0.2">
      <c r="A109" s="13">
        <v>39661</v>
      </c>
      <c r="B109" s="20">
        <v>1706.8</v>
      </c>
      <c r="C109" s="14" t="s">
        <v>54</v>
      </c>
      <c r="D109" s="14">
        <v>5.9</v>
      </c>
      <c r="E109" s="14" t="s">
        <v>87</v>
      </c>
      <c r="F109" s="14" t="s">
        <v>190</v>
      </c>
      <c r="G109" s="15">
        <v>4458.7959172470037</v>
      </c>
      <c r="H109" s="16">
        <f t="shared" si="49"/>
        <v>5.8530875036488794E-3</v>
      </c>
      <c r="I109" s="16">
        <f t="shared" ref="I109:I124" si="70">IF(C109="","",((C109/C97)-1)*100)</f>
        <v>-0.13531036815696007</v>
      </c>
      <c r="J109" s="16">
        <f t="shared" ref="J109:K124" si="71">IF(D109="","",-((D109/D97)-1)*100)</f>
        <v>-31.111111111111111</v>
      </c>
      <c r="K109" s="16">
        <f t="shared" si="71"/>
        <v>-32.254196642685827</v>
      </c>
      <c r="L109" s="16">
        <f t="shared" si="54"/>
        <v>1.313876474072484</v>
      </c>
      <c r="M109" s="17">
        <f t="shared" si="55"/>
        <v>-9.5969285000713</v>
      </c>
      <c r="N109" s="2">
        <f t="shared" si="65"/>
        <v>2</v>
      </c>
      <c r="O109" s="2">
        <f t="shared" si="66"/>
        <v>4</v>
      </c>
      <c r="P109" s="2">
        <f t="shared" si="67"/>
        <v>0</v>
      </c>
      <c r="Q109" s="18">
        <f t="shared" si="68"/>
        <v>6</v>
      </c>
      <c r="R109" s="19">
        <f t="shared" si="69"/>
        <v>-0.33333333333333331</v>
      </c>
      <c r="S109" s="16">
        <f t="shared" si="34"/>
        <v>-0.34993584509506181</v>
      </c>
      <c r="T109" s="16">
        <f t="shared" ref="T109:T124" si="72">IF(C109="","",((C109/C108)-1)*100)</f>
        <v>-0.10151711691387399</v>
      </c>
      <c r="U109" s="16">
        <f t="shared" ref="U109:V124" si="73">IF(D109="","",-((D109/D108)-1)*100)</f>
        <v>-3.5087719298245723</v>
      </c>
      <c r="V109" s="16">
        <f t="shared" si="73"/>
        <v>-3.2771535580524258</v>
      </c>
      <c r="W109" s="16">
        <f t="shared" si="58"/>
        <v>8.5110910154795327E-2</v>
      </c>
      <c r="X109" s="17">
        <f t="shared" si="59"/>
        <v>-3.3230214756237997</v>
      </c>
      <c r="Y109" s="2">
        <f t="shared" si="60"/>
        <v>1</v>
      </c>
      <c r="Z109" s="2">
        <f t="shared" si="61"/>
        <v>5</v>
      </c>
      <c r="AA109" s="2">
        <f t="shared" si="62"/>
        <v>0</v>
      </c>
      <c r="AB109" s="18">
        <f t="shared" si="63"/>
        <v>6</v>
      </c>
      <c r="AC109" s="19">
        <f t="shared" si="64"/>
        <v>-0.66666666666666674</v>
      </c>
    </row>
    <row r="110" spans="1:29" x14ac:dyDescent="0.2">
      <c r="A110" s="13">
        <v>39692</v>
      </c>
      <c r="B110" s="20">
        <v>1702</v>
      </c>
      <c r="C110" s="14" t="s">
        <v>347</v>
      </c>
      <c r="D110" s="14">
        <v>6</v>
      </c>
      <c r="E110" s="14" t="s">
        <v>503</v>
      </c>
      <c r="F110" s="14" t="s">
        <v>191</v>
      </c>
      <c r="G110" s="15">
        <v>4563.7390990651857</v>
      </c>
      <c r="H110" s="16">
        <f t="shared" si="49"/>
        <v>-0.15794091839719249</v>
      </c>
      <c r="I110" s="16">
        <f t="shared" si="70"/>
        <v>-0.36052275799910438</v>
      </c>
      <c r="J110" s="16">
        <f t="shared" si="71"/>
        <v>-30.434782608695656</v>
      </c>
      <c r="K110" s="16">
        <f t="shared" si="71"/>
        <v>-34.356552538370707</v>
      </c>
      <c r="L110" s="16">
        <f t="shared" si="54"/>
        <v>1.2204957255766313</v>
      </c>
      <c r="M110" s="17">
        <f t="shared" si="55"/>
        <v>-12.341887677979102</v>
      </c>
      <c r="N110" s="2">
        <f t="shared" si="65"/>
        <v>1</v>
      </c>
      <c r="O110" s="2">
        <f t="shared" si="66"/>
        <v>5</v>
      </c>
      <c r="P110" s="2">
        <f t="shared" si="67"/>
        <v>0</v>
      </c>
      <c r="Q110" s="18">
        <f t="shared" si="68"/>
        <v>6</v>
      </c>
      <c r="R110" s="19">
        <f t="shared" si="69"/>
        <v>-0.66666666666666674</v>
      </c>
      <c r="S110" s="16">
        <f t="shared" si="34"/>
        <v>-0.1053494088727569</v>
      </c>
      <c r="T110" s="16">
        <f t="shared" si="72"/>
        <v>-0.14113927623778943</v>
      </c>
      <c r="U110" s="16">
        <f t="shared" si="73"/>
        <v>-1.6949152542372836</v>
      </c>
      <c r="V110" s="16">
        <f t="shared" si="73"/>
        <v>-3.1731640979147713</v>
      </c>
      <c r="W110" s="16">
        <f t="shared" si="58"/>
        <v>5.8463991496138235E-2</v>
      </c>
      <c r="X110" s="17">
        <f t="shared" si="59"/>
        <v>-2.3536215553677353</v>
      </c>
      <c r="Y110" s="2">
        <f t="shared" si="60"/>
        <v>1</v>
      </c>
      <c r="Z110" s="2">
        <f t="shared" si="61"/>
        <v>5</v>
      </c>
      <c r="AA110" s="2">
        <f t="shared" si="62"/>
        <v>0</v>
      </c>
      <c r="AB110" s="18">
        <f t="shared" si="63"/>
        <v>6</v>
      </c>
      <c r="AC110" s="19">
        <f t="shared" si="64"/>
        <v>-0.66666666666666674</v>
      </c>
    </row>
    <row r="111" spans="1:29" x14ac:dyDescent="0.2">
      <c r="A111" s="13">
        <v>39722</v>
      </c>
      <c r="B111" s="20">
        <v>1696.4</v>
      </c>
      <c r="C111" s="14" t="s">
        <v>348</v>
      </c>
      <c r="D111" s="14">
        <v>6.3</v>
      </c>
      <c r="E111" s="14" t="s">
        <v>504</v>
      </c>
      <c r="F111" s="14" t="s">
        <v>192</v>
      </c>
      <c r="G111" s="15">
        <v>4671.9456208043166</v>
      </c>
      <c r="H111" s="16">
        <f t="shared" si="49"/>
        <v>-0.37461952704285206</v>
      </c>
      <c r="I111" s="16">
        <f t="shared" si="70"/>
        <v>-0.62468343744724875</v>
      </c>
      <c r="J111" s="16">
        <f t="shared" si="71"/>
        <v>-36.956521739130444</v>
      </c>
      <c r="K111" s="16">
        <f t="shared" si="71"/>
        <v>-36.933797909407673</v>
      </c>
      <c r="L111" s="16">
        <f t="shared" si="54"/>
        <v>1.1111111111111072</v>
      </c>
      <c r="M111" s="17">
        <f t="shared" si="55"/>
        <v>-14.597059703463477</v>
      </c>
      <c r="N111" s="2">
        <f t="shared" si="65"/>
        <v>1</v>
      </c>
      <c r="O111" s="2">
        <f t="shared" si="66"/>
        <v>5</v>
      </c>
      <c r="P111" s="2">
        <f t="shared" si="67"/>
        <v>0</v>
      </c>
      <c r="Q111" s="18">
        <f t="shared" si="68"/>
        <v>6</v>
      </c>
      <c r="R111" s="19">
        <f t="shared" si="69"/>
        <v>-0.66666666666666674</v>
      </c>
      <c r="S111" s="16">
        <f t="shared" si="34"/>
        <v>-0.28122802906023203</v>
      </c>
      <c r="T111" s="16">
        <f t="shared" si="72"/>
        <v>-0.16960651289009698</v>
      </c>
      <c r="U111" s="16">
        <f t="shared" si="73"/>
        <v>-5.0000000000000044</v>
      </c>
      <c r="V111" s="16">
        <f t="shared" si="73"/>
        <v>-3.6028119507908629</v>
      </c>
      <c r="W111" s="16">
        <f t="shared" si="58"/>
        <v>5.8429831084683137E-2</v>
      </c>
      <c r="X111" s="17">
        <f t="shared" si="59"/>
        <v>-2.3710058658106714</v>
      </c>
      <c r="Y111" s="2">
        <f t="shared" si="60"/>
        <v>1</v>
      </c>
      <c r="Z111" s="2">
        <f t="shared" si="61"/>
        <v>5</v>
      </c>
      <c r="AA111" s="2">
        <f t="shared" si="62"/>
        <v>0</v>
      </c>
      <c r="AB111" s="18">
        <f t="shared" si="63"/>
        <v>6</v>
      </c>
      <c r="AC111" s="19">
        <f t="shared" si="64"/>
        <v>-0.66666666666666674</v>
      </c>
    </row>
    <row r="112" spans="1:29" x14ac:dyDescent="0.2">
      <c r="A112" s="13">
        <v>39753</v>
      </c>
      <c r="B112" s="20">
        <v>1691</v>
      </c>
      <c r="C112" s="14" t="s">
        <v>349</v>
      </c>
      <c r="D112" s="14">
        <v>6.5</v>
      </c>
      <c r="E112" s="14" t="s">
        <v>505</v>
      </c>
      <c r="F112" s="14" t="s">
        <v>193</v>
      </c>
      <c r="G112" s="15">
        <v>4804.2524389861346</v>
      </c>
      <c r="H112" s="16">
        <f t="shared" si="49"/>
        <v>-0.82432037415959281</v>
      </c>
      <c r="I112" s="16">
        <f t="shared" si="70"/>
        <v>-0.92222909520327523</v>
      </c>
      <c r="J112" s="16">
        <f t="shared" si="71"/>
        <v>-38.297872340425521</v>
      </c>
      <c r="K112" s="16">
        <f t="shared" si="71"/>
        <v>-40.38901601830662</v>
      </c>
      <c r="L112" s="16">
        <f t="shared" si="54"/>
        <v>1.0130246020260358</v>
      </c>
      <c r="M112" s="17">
        <f t="shared" si="55"/>
        <v>-17.063076871233605</v>
      </c>
      <c r="N112" s="2">
        <f t="shared" si="65"/>
        <v>1</v>
      </c>
      <c r="O112" s="2">
        <f t="shared" si="66"/>
        <v>5</v>
      </c>
      <c r="P112" s="2">
        <f t="shared" si="67"/>
        <v>0</v>
      </c>
      <c r="Q112" s="18">
        <f t="shared" si="68"/>
        <v>6</v>
      </c>
      <c r="R112" s="19">
        <f t="shared" si="69"/>
        <v>-0.66666666666666674</v>
      </c>
      <c r="S112" s="16">
        <f t="shared" si="34"/>
        <v>-0.32902467685075321</v>
      </c>
      <c r="T112" s="16">
        <f t="shared" si="72"/>
        <v>-0.22086306489975671</v>
      </c>
      <c r="U112" s="16">
        <f t="shared" si="73"/>
        <v>-3.1746031746031855</v>
      </c>
      <c r="V112" s="16">
        <f t="shared" si="73"/>
        <v>-4.0712468193384144</v>
      </c>
      <c r="W112" s="16">
        <f t="shared" si="58"/>
        <v>4.7778308647861145E-2</v>
      </c>
      <c r="X112" s="17">
        <f t="shared" si="59"/>
        <v>-2.8319425978044821</v>
      </c>
      <c r="Y112" s="2">
        <f t="shared" si="60"/>
        <v>1</v>
      </c>
      <c r="Z112" s="2">
        <f t="shared" si="61"/>
        <v>5</v>
      </c>
      <c r="AA112" s="2">
        <f t="shared" si="62"/>
        <v>0</v>
      </c>
      <c r="AB112" s="18">
        <f t="shared" si="63"/>
        <v>6</v>
      </c>
      <c r="AC112" s="19">
        <f t="shared" si="64"/>
        <v>-0.66666666666666674</v>
      </c>
    </row>
    <row r="113" spans="1:29" x14ac:dyDescent="0.2">
      <c r="A113" s="13">
        <v>39783</v>
      </c>
      <c r="B113" s="20">
        <v>1682.2</v>
      </c>
      <c r="C113" s="14" t="s">
        <v>113</v>
      </c>
      <c r="D113" s="14">
        <v>6.8</v>
      </c>
      <c r="E113" s="14" t="s">
        <v>506</v>
      </c>
      <c r="F113" s="14" t="s">
        <v>194</v>
      </c>
      <c r="G113" s="15">
        <v>4945.017621870883</v>
      </c>
      <c r="H113" s="16">
        <f t="shared" si="49"/>
        <v>-1.215095221404372</v>
      </c>
      <c r="I113" s="16">
        <f t="shared" si="70"/>
        <v>-1.258851298190411</v>
      </c>
      <c r="J113" s="16">
        <f t="shared" si="71"/>
        <v>-44.680851063829778</v>
      </c>
      <c r="K113" s="16">
        <f t="shared" si="71"/>
        <v>-44.858757062146879</v>
      </c>
      <c r="L113" s="16">
        <f t="shared" si="54"/>
        <v>0.9261737780394963</v>
      </c>
      <c r="M113" s="17">
        <f t="shared" si="55"/>
        <v>-19.947929264449371</v>
      </c>
      <c r="N113" s="2">
        <f t="shared" si="65"/>
        <v>1</v>
      </c>
      <c r="O113" s="2">
        <f t="shared" si="66"/>
        <v>5</v>
      </c>
      <c r="P113" s="2">
        <f t="shared" si="67"/>
        <v>0</v>
      </c>
      <c r="Q113" s="18">
        <f t="shared" si="68"/>
        <v>6</v>
      </c>
      <c r="R113" s="19">
        <f t="shared" si="69"/>
        <v>-0.66666666666666674</v>
      </c>
      <c r="S113" s="16">
        <f t="shared" si="34"/>
        <v>-0.31832115067201849</v>
      </c>
      <c r="T113" s="16">
        <f t="shared" si="72"/>
        <v>-0.27810885975367849</v>
      </c>
      <c r="U113" s="16">
        <f t="shared" si="73"/>
        <v>-4.6153846153846212</v>
      </c>
      <c r="V113" s="16">
        <f t="shared" si="73"/>
        <v>-4.4824775876120437</v>
      </c>
      <c r="W113" s="16">
        <f t="shared" si="58"/>
        <v>3.1836994587708389E-2</v>
      </c>
      <c r="X113" s="17">
        <f t="shared" si="59"/>
        <v>-2.9300122063205869</v>
      </c>
      <c r="Y113" s="2">
        <f t="shared" si="60"/>
        <v>1</v>
      </c>
      <c r="Z113" s="2">
        <f t="shared" si="61"/>
        <v>5</v>
      </c>
      <c r="AA113" s="2">
        <f t="shared" si="62"/>
        <v>0</v>
      </c>
      <c r="AB113" s="18">
        <f t="shared" si="63"/>
        <v>6</v>
      </c>
      <c r="AC113" s="19">
        <f t="shared" si="64"/>
        <v>-0.66666666666666674</v>
      </c>
    </row>
    <row r="114" spans="1:29" x14ac:dyDescent="0.2">
      <c r="A114" s="13">
        <v>39814</v>
      </c>
      <c r="B114" s="20">
        <v>1672.7</v>
      </c>
      <c r="C114" s="14" t="s">
        <v>350</v>
      </c>
      <c r="D114" s="14">
        <v>7.1</v>
      </c>
      <c r="E114" s="14" t="s">
        <v>507</v>
      </c>
      <c r="F114" s="14" t="s">
        <v>194</v>
      </c>
      <c r="G114" s="15">
        <v>5255.683794466403</v>
      </c>
      <c r="H114" s="16">
        <f t="shared" si="49"/>
        <v>-1.7693430656934295</v>
      </c>
      <c r="I114" s="16">
        <f t="shared" si="70"/>
        <v>-1.6013035172491308</v>
      </c>
      <c r="J114" s="16">
        <f t="shared" si="71"/>
        <v>-47.916666666666671</v>
      </c>
      <c r="K114" s="16">
        <f t="shared" si="71"/>
        <v>-48.997772828507813</v>
      </c>
      <c r="L114" s="16">
        <f t="shared" si="54"/>
        <v>0.83440308087292525</v>
      </c>
      <c r="M114" s="17">
        <f t="shared" si="55"/>
        <v>-27.368251323888337</v>
      </c>
      <c r="N114" s="2">
        <f t="shared" si="65"/>
        <v>1</v>
      </c>
      <c r="O114" s="2">
        <f t="shared" si="66"/>
        <v>5</v>
      </c>
      <c r="P114" s="2">
        <f t="shared" si="67"/>
        <v>0</v>
      </c>
      <c r="Q114" s="18">
        <f t="shared" si="68"/>
        <v>6</v>
      </c>
      <c r="R114" s="19">
        <f t="shared" si="69"/>
        <v>-0.66666666666666674</v>
      </c>
      <c r="S114" s="16">
        <f t="shared" si="34"/>
        <v>-0.52040212891779625</v>
      </c>
      <c r="T114" s="16">
        <f t="shared" si="72"/>
        <v>-0.32441661923734433</v>
      </c>
      <c r="U114" s="16">
        <f t="shared" si="73"/>
        <v>-4.4117647058823595</v>
      </c>
      <c r="V114" s="16">
        <f t="shared" si="73"/>
        <v>-4.3681747269890936</v>
      </c>
      <c r="W114" s="16">
        <f t="shared" si="58"/>
        <v>0</v>
      </c>
      <c r="X114" s="17">
        <f t="shared" si="59"/>
        <v>-6.2824077961118219</v>
      </c>
      <c r="Y114" s="2">
        <f t="shared" si="60"/>
        <v>0</v>
      </c>
      <c r="Z114" s="2">
        <f t="shared" si="61"/>
        <v>5</v>
      </c>
      <c r="AA114" s="2">
        <f t="shared" si="62"/>
        <v>1</v>
      </c>
      <c r="AB114" s="18">
        <f t="shared" si="63"/>
        <v>6</v>
      </c>
      <c r="AC114" s="19">
        <f t="shared" si="64"/>
        <v>-0.83333333333333337</v>
      </c>
    </row>
    <row r="115" spans="1:29" x14ac:dyDescent="0.2">
      <c r="A115" s="13">
        <v>39845</v>
      </c>
      <c r="B115" s="20">
        <v>1665.7</v>
      </c>
      <c r="C115" s="14" t="s">
        <v>351</v>
      </c>
      <c r="D115" s="14">
        <v>7.4</v>
      </c>
      <c r="E115" s="14" t="s">
        <v>508</v>
      </c>
      <c r="F115" s="14" t="s">
        <v>195</v>
      </c>
      <c r="G115" s="15">
        <v>5507.7859770060859</v>
      </c>
      <c r="H115" s="16">
        <f t="shared" si="49"/>
        <v>-2.6990867314292233</v>
      </c>
      <c r="I115" s="16">
        <f t="shared" si="70"/>
        <v>-1.9215642206989569</v>
      </c>
      <c r="J115" s="16">
        <f t="shared" si="71"/>
        <v>-51.020408163265294</v>
      </c>
      <c r="K115" s="16">
        <f t="shared" si="71"/>
        <v>-52.792990142387744</v>
      </c>
      <c r="L115" s="16">
        <f t="shared" si="54"/>
        <v>0.74826296098342571</v>
      </c>
      <c r="M115" s="17">
        <f t="shared" si="55"/>
        <v>-33.346445442820368</v>
      </c>
      <c r="N115" s="2">
        <f t="shared" si="65"/>
        <v>1</v>
      </c>
      <c r="O115" s="2">
        <f t="shared" si="66"/>
        <v>5</v>
      </c>
      <c r="P115" s="2">
        <f t="shared" si="67"/>
        <v>0</v>
      </c>
      <c r="Q115" s="18">
        <f t="shared" si="68"/>
        <v>6</v>
      </c>
      <c r="R115" s="19">
        <f t="shared" si="69"/>
        <v>-0.66666666666666674</v>
      </c>
      <c r="S115" s="16">
        <f t="shared" si="34"/>
        <v>-0.56473665438117049</v>
      </c>
      <c r="T115" s="16">
        <f t="shared" si="72"/>
        <v>-0.32547250613830236</v>
      </c>
      <c r="U115" s="16">
        <f t="shared" si="73"/>
        <v>-4.2253521126760729</v>
      </c>
      <c r="V115" s="16">
        <f t="shared" si="73"/>
        <v>-4.2600896860986559</v>
      </c>
      <c r="W115" s="16">
        <f t="shared" si="58"/>
        <v>-1.0608953957147449E-2</v>
      </c>
      <c r="X115" s="17">
        <f t="shared" si="59"/>
        <v>-4.7967532370405408</v>
      </c>
      <c r="Y115" s="2">
        <f t="shared" si="60"/>
        <v>0</v>
      </c>
      <c r="Z115" s="2">
        <f t="shared" si="61"/>
        <v>6</v>
      </c>
      <c r="AA115" s="2">
        <f t="shared" si="62"/>
        <v>0</v>
      </c>
      <c r="AB115" s="18">
        <f t="shared" si="63"/>
        <v>6</v>
      </c>
      <c r="AC115" s="19">
        <f t="shared" si="64"/>
        <v>-1</v>
      </c>
    </row>
    <row r="116" spans="1:29" x14ac:dyDescent="0.2">
      <c r="A116" s="13">
        <v>39873</v>
      </c>
      <c r="B116" s="20">
        <v>1655.1</v>
      </c>
      <c r="C116" s="14" t="s">
        <v>352</v>
      </c>
      <c r="D116" s="14">
        <v>7.7</v>
      </c>
      <c r="E116" s="14" t="s">
        <v>77</v>
      </c>
      <c r="F116" s="14" t="s">
        <v>196</v>
      </c>
      <c r="G116" s="15">
        <v>5751.9526436727529</v>
      </c>
      <c r="H116" s="16">
        <f t="shared" si="49"/>
        <v>-3.1457146179788342</v>
      </c>
      <c r="I116" s="16">
        <f t="shared" si="70"/>
        <v>-2.1357913669064699</v>
      </c>
      <c r="J116" s="16">
        <f t="shared" si="71"/>
        <v>-54</v>
      </c>
      <c r="K116" s="16">
        <f t="shared" si="71"/>
        <v>-54.983922829581999</v>
      </c>
      <c r="L116" s="16">
        <f t="shared" si="54"/>
        <v>0.71028037383178422</v>
      </c>
      <c r="M116" s="17">
        <f t="shared" si="55"/>
        <v>-39.02708156684762</v>
      </c>
      <c r="N116" s="2">
        <f t="shared" si="65"/>
        <v>1</v>
      </c>
      <c r="O116" s="2">
        <f t="shared" si="66"/>
        <v>5</v>
      </c>
      <c r="P116" s="2">
        <f t="shared" si="67"/>
        <v>0</v>
      </c>
      <c r="Q116" s="18">
        <f t="shared" si="68"/>
        <v>6</v>
      </c>
      <c r="R116" s="19">
        <f t="shared" si="69"/>
        <v>-0.66666666666666674</v>
      </c>
      <c r="S116" s="16">
        <f t="shared" si="34"/>
        <v>-0.4184850839959342</v>
      </c>
      <c r="T116" s="16">
        <f t="shared" si="72"/>
        <v>-0.25206232813931306</v>
      </c>
      <c r="U116" s="16">
        <f t="shared" si="73"/>
        <v>-4.0540540540540571</v>
      </c>
      <c r="V116" s="16">
        <f t="shared" si="73"/>
        <v>-3.6559139784946293</v>
      </c>
      <c r="W116" s="16">
        <f t="shared" si="58"/>
        <v>4.2440318302383595E-2</v>
      </c>
      <c r="X116" s="17">
        <f t="shared" si="59"/>
        <v>-4.4331182744938635</v>
      </c>
      <c r="Y116" s="2">
        <f t="shared" si="60"/>
        <v>1</v>
      </c>
      <c r="Z116" s="2">
        <f t="shared" si="61"/>
        <v>5</v>
      </c>
      <c r="AA116" s="2">
        <f t="shared" si="62"/>
        <v>0</v>
      </c>
      <c r="AB116" s="18">
        <f t="shared" si="63"/>
        <v>6</v>
      </c>
      <c r="AC116" s="19">
        <f t="shared" si="64"/>
        <v>-0.66666666666666674</v>
      </c>
    </row>
    <row r="117" spans="1:29" x14ac:dyDescent="0.2">
      <c r="A117" s="13">
        <v>39904</v>
      </c>
      <c r="B117" s="20">
        <v>1638.2</v>
      </c>
      <c r="C117" s="14" t="s">
        <v>353</v>
      </c>
      <c r="D117" s="14">
        <v>7.9</v>
      </c>
      <c r="E117" s="14" t="s">
        <v>509</v>
      </c>
      <c r="F117" s="14" t="s">
        <v>197</v>
      </c>
      <c r="G117" s="15">
        <v>5940.7215830666928</v>
      </c>
      <c r="H117" s="16">
        <f t="shared" si="49"/>
        <v>-3.8235806845255516</v>
      </c>
      <c r="I117" s="16">
        <f t="shared" si="70"/>
        <v>-2.2215973003374523</v>
      </c>
      <c r="J117" s="16">
        <f t="shared" si="71"/>
        <v>-54.901960784313751</v>
      </c>
      <c r="K117" s="16">
        <f t="shared" si="71"/>
        <v>-55.046826222684707</v>
      </c>
      <c r="L117" s="16">
        <f t="shared" si="54"/>
        <v>0.71500987140493688</v>
      </c>
      <c r="M117" s="17">
        <f t="shared" si="55"/>
        <v>-42.590761191846617</v>
      </c>
      <c r="N117" s="2">
        <f t="shared" si="65"/>
        <v>1</v>
      </c>
      <c r="O117" s="2">
        <f t="shared" si="66"/>
        <v>5</v>
      </c>
      <c r="P117" s="2">
        <f t="shared" si="67"/>
        <v>0</v>
      </c>
      <c r="Q117" s="18">
        <f t="shared" si="68"/>
        <v>6</v>
      </c>
      <c r="R117" s="19">
        <f t="shared" si="69"/>
        <v>-0.66666666666666674</v>
      </c>
      <c r="S117" s="16">
        <f t="shared" si="34"/>
        <v>-0.63636909407457365</v>
      </c>
      <c r="T117" s="16">
        <f t="shared" si="72"/>
        <v>-0.15506547208822274</v>
      </c>
      <c r="U117" s="16">
        <f t="shared" si="73"/>
        <v>-2.5974025974025983</v>
      </c>
      <c r="V117" s="16">
        <f t="shared" si="73"/>
        <v>-3.042876901798075</v>
      </c>
      <c r="W117" s="16">
        <f t="shared" si="58"/>
        <v>9.0147417541630581E-2</v>
      </c>
      <c r="X117" s="17">
        <f t="shared" si="59"/>
        <v>-3.2818236012702506</v>
      </c>
      <c r="Y117" s="2">
        <f t="shared" si="60"/>
        <v>1</v>
      </c>
      <c r="Z117" s="2">
        <f t="shared" si="61"/>
        <v>5</v>
      </c>
      <c r="AA117" s="2">
        <f t="shared" si="62"/>
        <v>0</v>
      </c>
      <c r="AB117" s="18">
        <f t="shared" si="63"/>
        <v>6</v>
      </c>
      <c r="AC117" s="19">
        <f t="shared" si="64"/>
        <v>-0.66666666666666674</v>
      </c>
    </row>
    <row r="118" spans="1:29" x14ac:dyDescent="0.2">
      <c r="A118" s="13">
        <v>39934</v>
      </c>
      <c r="B118" s="20">
        <v>1639.6</v>
      </c>
      <c r="C118" s="14" t="s">
        <v>354</v>
      </c>
      <c r="D118" s="14">
        <v>8.1</v>
      </c>
      <c r="E118" s="14" t="s">
        <v>65</v>
      </c>
      <c r="F118" s="14" t="s">
        <v>198</v>
      </c>
      <c r="G118" s="15">
        <v>6088.6824416525515</v>
      </c>
      <c r="H118" s="16">
        <f t="shared" si="49"/>
        <v>-4.6504860019789263</v>
      </c>
      <c r="I118" s="16">
        <f t="shared" si="70"/>
        <v>-2.2404863769421413</v>
      </c>
      <c r="J118" s="16">
        <f t="shared" si="71"/>
        <v>-52.830188679245268</v>
      </c>
      <c r="K118" s="16">
        <f t="shared" si="71"/>
        <v>-53.567839195979914</v>
      </c>
      <c r="L118" s="16">
        <f t="shared" si="54"/>
        <v>0.71432379124685141</v>
      </c>
      <c r="M118" s="17">
        <f t="shared" si="55"/>
        <v>-44.639507747303433</v>
      </c>
      <c r="N118" s="2">
        <f t="shared" si="65"/>
        <v>1</v>
      </c>
      <c r="O118" s="2">
        <f t="shared" si="66"/>
        <v>5</v>
      </c>
      <c r="P118" s="2">
        <f t="shared" si="67"/>
        <v>0</v>
      </c>
      <c r="Q118" s="18">
        <f t="shared" si="68"/>
        <v>6</v>
      </c>
      <c r="R118" s="19">
        <f t="shared" si="69"/>
        <v>-0.66666666666666674</v>
      </c>
      <c r="S118" s="16">
        <f t="shared" si="34"/>
        <v>-1.0210863391939995</v>
      </c>
      <c r="T118" s="16">
        <f t="shared" si="72"/>
        <v>-0.10928961748634114</v>
      </c>
      <c r="U118" s="16">
        <f t="shared" si="73"/>
        <v>-2.5316455696202445</v>
      </c>
      <c r="V118" s="16">
        <f t="shared" si="73"/>
        <v>-2.5503355704697972</v>
      </c>
      <c r="W118" s="16">
        <f t="shared" si="58"/>
        <v>9.5364238410589053E-2</v>
      </c>
      <c r="X118" s="17">
        <f t="shared" si="59"/>
        <v>-2.4906209879891117</v>
      </c>
      <c r="Y118" s="2">
        <f t="shared" si="60"/>
        <v>1</v>
      </c>
      <c r="Z118" s="2">
        <f t="shared" si="61"/>
        <v>5</v>
      </c>
      <c r="AA118" s="2">
        <f t="shared" si="62"/>
        <v>0</v>
      </c>
      <c r="AB118" s="18">
        <f t="shared" si="63"/>
        <v>6</v>
      </c>
      <c r="AC118" s="19">
        <f t="shared" si="64"/>
        <v>-0.66666666666666674</v>
      </c>
    </row>
    <row r="119" spans="1:29" x14ac:dyDescent="0.2">
      <c r="A119" s="13">
        <v>39965</v>
      </c>
      <c r="B119" s="20">
        <v>1632.6</v>
      </c>
      <c r="C119" s="14" t="s">
        <v>355</v>
      </c>
      <c r="D119" s="14">
        <v>8.3000000000000007</v>
      </c>
      <c r="E119" s="14" t="s">
        <v>510</v>
      </c>
      <c r="F119" s="14" t="s">
        <v>199</v>
      </c>
      <c r="G119" s="15">
        <v>6250.7143680594772</v>
      </c>
      <c r="H119" s="16">
        <f t="shared" si="49"/>
        <v>-4.424366074030905</v>
      </c>
      <c r="I119" s="16">
        <f t="shared" si="70"/>
        <v>-2.2539020679551491</v>
      </c>
      <c r="J119" s="16">
        <f t="shared" si="71"/>
        <v>-50.909090909090928</v>
      </c>
      <c r="K119" s="16">
        <f t="shared" si="71"/>
        <v>-51.453488372093027</v>
      </c>
      <c r="L119" s="16">
        <f t="shared" si="54"/>
        <v>0.69758773097607918</v>
      </c>
      <c r="M119" s="17">
        <f t="shared" si="55"/>
        <v>-46.580413505936605</v>
      </c>
      <c r="N119" s="2">
        <f t="shared" si="65"/>
        <v>1</v>
      </c>
      <c r="O119" s="2">
        <f t="shared" si="66"/>
        <v>5</v>
      </c>
      <c r="P119" s="2">
        <f t="shared" si="67"/>
        <v>0</v>
      </c>
      <c r="Q119" s="18">
        <f t="shared" si="68"/>
        <v>6</v>
      </c>
      <c r="R119" s="19">
        <f t="shared" si="69"/>
        <v>-0.66666666666666674</v>
      </c>
      <c r="S119" s="16">
        <f t="shared" si="34"/>
        <v>8.5459650836283707E-2</v>
      </c>
      <c r="T119" s="16">
        <f t="shared" si="72"/>
        <v>-0.10940919037197849</v>
      </c>
      <c r="U119" s="16">
        <f t="shared" si="73"/>
        <v>-2.4691358024691468</v>
      </c>
      <c r="V119" s="16">
        <f t="shared" si="73"/>
        <v>-2.2905759162303641</v>
      </c>
      <c r="W119" s="16">
        <f t="shared" si="58"/>
        <v>8.9980416027102272E-2</v>
      </c>
      <c r="X119" s="17">
        <f t="shared" si="59"/>
        <v>-2.6611985098527802</v>
      </c>
      <c r="Y119" s="2">
        <f t="shared" si="60"/>
        <v>2</v>
      </c>
      <c r="Z119" s="2">
        <f t="shared" si="61"/>
        <v>4</v>
      </c>
      <c r="AA119" s="2">
        <f t="shared" si="62"/>
        <v>0</v>
      </c>
      <c r="AB119" s="18">
        <f t="shared" si="63"/>
        <v>6</v>
      </c>
      <c r="AC119" s="19">
        <f t="shared" si="64"/>
        <v>-0.33333333333333331</v>
      </c>
    </row>
    <row r="120" spans="1:29" x14ac:dyDescent="0.2">
      <c r="A120" s="13">
        <v>39995</v>
      </c>
      <c r="B120" s="20">
        <v>1624.2</v>
      </c>
      <c r="C120" s="14" t="s">
        <v>356</v>
      </c>
      <c r="D120" s="14">
        <v>8.4</v>
      </c>
      <c r="E120" s="14" t="s">
        <v>511</v>
      </c>
      <c r="F120" s="14" t="s">
        <v>200</v>
      </c>
      <c r="G120" s="15">
        <v>6411.4390057406354</v>
      </c>
      <c r="H120" s="16">
        <f t="shared" si="49"/>
        <v>-4.7824565496325633</v>
      </c>
      <c r="I120" s="16">
        <f t="shared" si="70"/>
        <v>-2.3010546500479401</v>
      </c>
      <c r="J120" s="16">
        <f t="shared" si="71"/>
        <v>-47.368421052631568</v>
      </c>
      <c r="K120" s="16">
        <f t="shared" si="71"/>
        <v>-49.438202247191022</v>
      </c>
      <c r="L120" s="16">
        <f t="shared" si="54"/>
        <v>0.63833182616097606</v>
      </c>
      <c r="M120" s="17">
        <f t="shared" si="55"/>
        <v>-48.57133234499058</v>
      </c>
      <c r="N120" s="2">
        <f t="shared" si="65"/>
        <v>1</v>
      </c>
      <c r="O120" s="2">
        <f t="shared" si="66"/>
        <v>5</v>
      </c>
      <c r="P120" s="2">
        <f t="shared" si="67"/>
        <v>0</v>
      </c>
      <c r="Q120" s="18">
        <f t="shared" si="68"/>
        <v>6</v>
      </c>
      <c r="R120" s="19">
        <f t="shared" si="69"/>
        <v>-0.66666666666666674</v>
      </c>
      <c r="S120" s="16">
        <f t="shared" si="34"/>
        <v>-0.42693339838985045</v>
      </c>
      <c r="T120" s="16">
        <f t="shared" si="72"/>
        <v>-0.13835245287370235</v>
      </c>
      <c r="U120" s="16">
        <f t="shared" si="73"/>
        <v>-1.2048192771084265</v>
      </c>
      <c r="V120" s="16">
        <f t="shared" si="73"/>
        <v>-2.1113243761996081</v>
      </c>
      <c r="W120" s="16">
        <f t="shared" si="58"/>
        <v>4.7593865679540492E-2</v>
      </c>
      <c r="X120" s="17">
        <f t="shared" si="59"/>
        <v>-2.5713003061289319</v>
      </c>
      <c r="Y120" s="2">
        <f t="shared" si="60"/>
        <v>1</v>
      </c>
      <c r="Z120" s="2">
        <f t="shared" si="61"/>
        <v>5</v>
      </c>
      <c r="AA120" s="2">
        <f t="shared" si="62"/>
        <v>0</v>
      </c>
      <c r="AB120" s="18">
        <f t="shared" si="63"/>
        <v>6</v>
      </c>
      <c r="AC120" s="19">
        <f t="shared" si="64"/>
        <v>-0.66666666666666674</v>
      </c>
    </row>
    <row r="121" spans="1:29" x14ac:dyDescent="0.2">
      <c r="A121" s="13">
        <v>40026</v>
      </c>
      <c r="B121" s="20">
        <v>1621.8</v>
      </c>
      <c r="C121" s="14" t="s">
        <v>327</v>
      </c>
      <c r="D121" s="14">
        <v>8.6</v>
      </c>
      <c r="E121" s="14" t="s">
        <v>512</v>
      </c>
      <c r="F121" s="14" t="s">
        <v>201</v>
      </c>
      <c r="G121" s="15">
        <v>6464.0580533596831</v>
      </c>
      <c r="H121" s="16">
        <f t="shared" si="49"/>
        <v>-4.9397167271450275</v>
      </c>
      <c r="I121" s="16">
        <f t="shared" si="70"/>
        <v>-2.3993676960424537</v>
      </c>
      <c r="J121" s="16">
        <f t="shared" si="71"/>
        <v>-45.762711864406768</v>
      </c>
      <c r="K121" s="16">
        <f t="shared" si="71"/>
        <v>-47.688123300090666</v>
      </c>
      <c r="L121" s="16">
        <f t="shared" si="54"/>
        <v>0.54743555673664179</v>
      </c>
      <c r="M121" s="17">
        <f t="shared" si="55"/>
        <v>-44.973176017232674</v>
      </c>
      <c r="N121" s="2">
        <f t="shared" si="65"/>
        <v>1</v>
      </c>
      <c r="O121" s="2">
        <f t="shared" si="66"/>
        <v>5</v>
      </c>
      <c r="P121" s="2">
        <f t="shared" si="67"/>
        <v>0</v>
      </c>
      <c r="Q121" s="18">
        <f t="shared" si="68"/>
        <v>6</v>
      </c>
      <c r="R121" s="19">
        <f t="shared" si="69"/>
        <v>-0.66666666666666674</v>
      </c>
      <c r="S121" s="16">
        <f t="shared" si="34"/>
        <v>-0.51451672179344543</v>
      </c>
      <c r="T121" s="16">
        <f t="shared" si="72"/>
        <v>-0.202043525948159</v>
      </c>
      <c r="U121" s="16">
        <f t="shared" si="73"/>
        <v>-2.3809523809523725</v>
      </c>
      <c r="V121" s="16">
        <f t="shared" si="73"/>
        <v>-2.0676691729323293</v>
      </c>
      <c r="W121" s="16">
        <f t="shared" si="58"/>
        <v>-5.2856916327614911E-3</v>
      </c>
      <c r="X121" s="17">
        <f t="shared" si="59"/>
        <v>-0.82070573504533506</v>
      </c>
      <c r="Y121" s="2">
        <f t="shared" si="60"/>
        <v>0</v>
      </c>
      <c r="Z121" s="2">
        <f t="shared" si="61"/>
        <v>6</v>
      </c>
      <c r="AA121" s="2">
        <f t="shared" si="62"/>
        <v>0</v>
      </c>
      <c r="AB121" s="18">
        <f t="shared" si="63"/>
        <v>6</v>
      </c>
      <c r="AC121" s="19">
        <f t="shared" si="64"/>
        <v>-1</v>
      </c>
    </row>
    <row r="122" spans="1:29" x14ac:dyDescent="0.2">
      <c r="A122" s="13">
        <v>40057</v>
      </c>
      <c r="B122" s="20">
        <v>1622.8</v>
      </c>
      <c r="C122" s="14" t="s">
        <v>357</v>
      </c>
      <c r="D122" s="14">
        <v>8.8000000000000007</v>
      </c>
      <c r="E122" s="14" t="s">
        <v>513</v>
      </c>
      <c r="F122" s="14" t="s">
        <v>202</v>
      </c>
      <c r="G122" s="15">
        <v>6508.3004776021071</v>
      </c>
      <c r="H122" s="16">
        <f t="shared" si="49"/>
        <v>-4.980079681274896</v>
      </c>
      <c r="I122" s="16">
        <f t="shared" si="70"/>
        <v>-2.5158299412030738</v>
      </c>
      <c r="J122" s="16">
        <f t="shared" si="71"/>
        <v>-46.666666666666679</v>
      </c>
      <c r="K122" s="16">
        <f t="shared" si="71"/>
        <v>-46.133567662565909</v>
      </c>
      <c r="L122" s="16">
        <f t="shared" si="54"/>
        <v>0.424944226070334</v>
      </c>
      <c r="M122" s="17">
        <f t="shared" si="55"/>
        <v>-42.608951483121295</v>
      </c>
      <c r="N122" s="2">
        <f t="shared" si="65"/>
        <v>1</v>
      </c>
      <c r="O122" s="2">
        <f t="shared" si="66"/>
        <v>5</v>
      </c>
      <c r="P122" s="2">
        <f t="shared" si="67"/>
        <v>0</v>
      </c>
      <c r="Q122" s="18">
        <f t="shared" si="68"/>
        <v>6</v>
      </c>
      <c r="R122" s="19">
        <f t="shared" si="69"/>
        <v>-0.66666666666666674</v>
      </c>
      <c r="S122" s="16">
        <f t="shared" si="34"/>
        <v>-0.14776505356484115</v>
      </c>
      <c r="T122" s="16">
        <f t="shared" si="72"/>
        <v>-0.26029615918555793</v>
      </c>
      <c r="U122" s="16">
        <f t="shared" si="73"/>
        <v>-2.3255813953488413</v>
      </c>
      <c r="V122" s="16">
        <f t="shared" si="73"/>
        <v>-2.0871700429711426</v>
      </c>
      <c r="W122" s="16">
        <f t="shared" si="58"/>
        <v>-6.3431652394552174E-2</v>
      </c>
      <c r="X122" s="17">
        <f t="shared" si="59"/>
        <v>-0.68443729739446901</v>
      </c>
      <c r="Y122" s="2">
        <f t="shared" si="60"/>
        <v>0</v>
      </c>
      <c r="Z122" s="2">
        <f t="shared" si="61"/>
        <v>6</v>
      </c>
      <c r="AA122" s="2">
        <f t="shared" si="62"/>
        <v>0</v>
      </c>
      <c r="AB122" s="18">
        <f t="shared" si="63"/>
        <v>6</v>
      </c>
      <c r="AC122" s="19">
        <f t="shared" si="64"/>
        <v>-1</v>
      </c>
    </row>
    <row r="123" spans="1:29" x14ac:dyDescent="0.2">
      <c r="A123" s="13">
        <v>40087</v>
      </c>
      <c r="B123" s="20">
        <v>1617.7</v>
      </c>
      <c r="C123" s="14" t="s">
        <v>358</v>
      </c>
      <c r="D123" s="14">
        <v>9</v>
      </c>
      <c r="E123" s="14" t="s">
        <v>514</v>
      </c>
      <c r="F123" s="14" t="s">
        <v>203</v>
      </c>
      <c r="G123" s="15">
        <v>6516.447710803689</v>
      </c>
      <c r="H123" s="16">
        <f t="shared" si="49"/>
        <v>-4.6533490011750889</v>
      </c>
      <c r="I123" s="16">
        <f t="shared" si="70"/>
        <v>-2.6390304677766374</v>
      </c>
      <c r="J123" s="16">
        <f t="shared" si="71"/>
        <v>-42.857142857142861</v>
      </c>
      <c r="K123" s="16">
        <f t="shared" si="71"/>
        <v>-43.935538592027122</v>
      </c>
      <c r="L123" s="16">
        <f t="shared" si="54"/>
        <v>0.2707437490046205</v>
      </c>
      <c r="M123" s="17">
        <f t="shared" si="55"/>
        <v>-39.480384398862611</v>
      </c>
      <c r="N123" s="2">
        <f t="shared" si="65"/>
        <v>1</v>
      </c>
      <c r="O123" s="2">
        <f t="shared" si="66"/>
        <v>5</v>
      </c>
      <c r="P123" s="2">
        <f t="shared" si="67"/>
        <v>0</v>
      </c>
      <c r="Q123" s="18">
        <f t="shared" si="68"/>
        <v>6</v>
      </c>
      <c r="R123" s="19">
        <f t="shared" si="69"/>
        <v>-0.66666666666666674</v>
      </c>
      <c r="S123" s="16">
        <f t="shared" si="34"/>
        <v>6.1659884079423577E-2</v>
      </c>
      <c r="T123" s="16">
        <f t="shared" si="72"/>
        <v>-0.2957721974134353</v>
      </c>
      <c r="U123" s="16">
        <f t="shared" si="73"/>
        <v>-2.2727272727272707</v>
      </c>
      <c r="V123" s="16">
        <f t="shared" si="73"/>
        <v>-2.0444978953698012</v>
      </c>
      <c r="W123" s="16">
        <f t="shared" si="58"/>
        <v>-9.520787051728874E-2</v>
      </c>
      <c r="X123" s="17">
        <f t="shared" si="59"/>
        <v>-0.12518219202724001</v>
      </c>
      <c r="Y123" s="2">
        <f t="shared" si="60"/>
        <v>1</v>
      </c>
      <c r="Z123" s="2">
        <f t="shared" si="61"/>
        <v>5</v>
      </c>
      <c r="AA123" s="2">
        <f t="shared" si="62"/>
        <v>0</v>
      </c>
      <c r="AB123" s="18">
        <f t="shared" si="63"/>
        <v>6</v>
      </c>
      <c r="AC123" s="19">
        <f t="shared" si="64"/>
        <v>-0.66666666666666674</v>
      </c>
    </row>
    <row r="124" spans="1:29" x14ac:dyDescent="0.2">
      <c r="A124" s="13">
        <v>40118</v>
      </c>
      <c r="B124" s="20">
        <v>1617.4</v>
      </c>
      <c r="C124" s="14" t="s">
        <v>359</v>
      </c>
      <c r="D124" s="14">
        <v>9.1999999999999993</v>
      </c>
      <c r="E124" s="14" t="s">
        <v>69</v>
      </c>
      <c r="F124" s="14" t="s">
        <v>204</v>
      </c>
      <c r="G124" s="15">
        <v>6480.4179488989275</v>
      </c>
      <c r="H124" s="16">
        <f t="shared" si="49"/>
        <v>-4.6392360292383916</v>
      </c>
      <c r="I124" s="16">
        <f t="shared" si="70"/>
        <v>-2.6789261592598979</v>
      </c>
      <c r="J124" s="16">
        <f t="shared" si="71"/>
        <v>-41.538461538461526</v>
      </c>
      <c r="K124" s="16">
        <f t="shared" si="71"/>
        <v>-41.157294213528914</v>
      </c>
      <c r="L124" s="16">
        <f t="shared" si="54"/>
        <v>0.17510347023241835</v>
      </c>
      <c r="M124" s="17">
        <f t="shared" si="55"/>
        <v>-34.889205577767733</v>
      </c>
      <c r="N124" s="2">
        <f t="shared" si="65"/>
        <v>1</v>
      </c>
      <c r="O124" s="2">
        <f t="shared" si="66"/>
        <v>5</v>
      </c>
      <c r="P124" s="2">
        <f t="shared" si="67"/>
        <v>0</v>
      </c>
      <c r="Q124" s="18">
        <f t="shared" si="68"/>
        <v>6</v>
      </c>
      <c r="R124" s="19">
        <f t="shared" si="69"/>
        <v>-0.66666666666666674</v>
      </c>
      <c r="S124" s="16">
        <f t="shared" si="34"/>
        <v>-0.31427162928271413</v>
      </c>
      <c r="T124" s="16">
        <f t="shared" si="72"/>
        <v>-0.26174965100046466</v>
      </c>
      <c r="U124" s="16">
        <f t="shared" si="73"/>
        <v>-2.2222222222222143</v>
      </c>
      <c r="V124" s="16">
        <f t="shared" si="73"/>
        <v>-2.0624631703005214</v>
      </c>
      <c r="W124" s="16">
        <f t="shared" si="58"/>
        <v>-4.7649301143570799E-2</v>
      </c>
      <c r="X124" s="17">
        <f t="shared" si="59"/>
        <v>0.55290494919536526</v>
      </c>
      <c r="Y124" s="2">
        <f t="shared" si="60"/>
        <v>1</v>
      </c>
      <c r="Z124" s="2">
        <f t="shared" si="61"/>
        <v>5</v>
      </c>
      <c r="AA124" s="2">
        <f t="shared" si="62"/>
        <v>0</v>
      </c>
      <c r="AB124" s="18">
        <f t="shared" si="63"/>
        <v>6</v>
      </c>
      <c r="AC124" s="19">
        <f t="shared" si="64"/>
        <v>-0.66666666666666674</v>
      </c>
    </row>
    <row r="125" spans="1:29" x14ac:dyDescent="0.2">
      <c r="A125" s="13">
        <v>40148</v>
      </c>
      <c r="B125" s="20">
        <v>1615.8</v>
      </c>
      <c r="C125" s="14" t="s">
        <v>360</v>
      </c>
      <c r="D125" s="14">
        <v>9.4</v>
      </c>
      <c r="E125" s="14" t="s">
        <v>515</v>
      </c>
      <c r="F125" s="14" t="s">
        <v>205</v>
      </c>
      <c r="G125" s="15">
        <v>6413.7331662902316</v>
      </c>
      <c r="H125" s="16">
        <f t="shared" si="49"/>
        <v>-4.3524541691306817</v>
      </c>
      <c r="I125" s="16">
        <f t="shared" ref="I125" si="74">IF(C125="","",((C125/C113)-1)*100)</f>
        <v>-2.5441092771770091</v>
      </c>
      <c r="J125" s="16">
        <f t="shared" ref="J125:K125" si="75">IF(D125="","",-((D125/D113)-1)*100)</f>
        <v>-38.235294117647079</v>
      </c>
      <c r="K125" s="16">
        <f t="shared" si="75"/>
        <v>-37.909516380655248</v>
      </c>
      <c r="L125" s="16">
        <f t="shared" si="54"/>
        <v>0.20687460216421982</v>
      </c>
      <c r="M125" s="17">
        <f t="shared" si="55"/>
        <v>-29.700916290439405</v>
      </c>
      <c r="N125" s="2">
        <f t="shared" si="65"/>
        <v>1</v>
      </c>
      <c r="O125" s="2">
        <f t="shared" si="66"/>
        <v>5</v>
      </c>
      <c r="P125" s="2">
        <f t="shared" si="67"/>
        <v>0</v>
      </c>
      <c r="Q125" s="18">
        <f t="shared" si="68"/>
        <v>6</v>
      </c>
      <c r="R125" s="19">
        <f t="shared" si="69"/>
        <v>-0.66666666666666674</v>
      </c>
      <c r="S125" s="16">
        <f t="shared" si="34"/>
        <v>-1.8544847623169769E-2</v>
      </c>
      <c r="T125" s="16">
        <f t="shared" ref="T125" si="76">IF(C125="","",((C125/C124)-1)*100)</f>
        <v>-0.13996617484108853</v>
      </c>
      <c r="U125" s="16">
        <f t="shared" ref="U125:V125" si="77">IF(D125="","",-((D125/D124)-1)*100)</f>
        <v>-2.1739130434782705</v>
      </c>
      <c r="V125" s="16">
        <f t="shared" si="77"/>
        <v>-2.0785219399538146</v>
      </c>
      <c r="W125" s="16">
        <f t="shared" si="58"/>
        <v>6.3562688701712666E-2</v>
      </c>
      <c r="X125" s="17">
        <f t="shared" si="59"/>
        <v>1.0290197813557111</v>
      </c>
      <c r="Y125" s="2">
        <f t="shared" si="60"/>
        <v>2</v>
      </c>
      <c r="Z125" s="2">
        <f t="shared" si="61"/>
        <v>4</v>
      </c>
      <c r="AA125" s="2">
        <f t="shared" si="62"/>
        <v>0</v>
      </c>
      <c r="AB125" s="18">
        <f t="shared" si="63"/>
        <v>6</v>
      </c>
      <c r="AC125" s="19">
        <f t="shared" si="64"/>
        <v>-0.33333333333333331</v>
      </c>
    </row>
    <row r="126" spans="1:29" x14ac:dyDescent="0.2">
      <c r="A126" s="13">
        <v>40179</v>
      </c>
      <c r="B126" s="20">
        <v>1601</v>
      </c>
      <c r="C126" s="14" t="s">
        <v>361</v>
      </c>
      <c r="D126" s="14">
        <v>9.5</v>
      </c>
      <c r="E126" s="14" t="s">
        <v>516</v>
      </c>
      <c r="F126" s="14" t="s">
        <v>206</v>
      </c>
      <c r="G126" s="15">
        <v>6289.5619902440549</v>
      </c>
      <c r="H126" s="16">
        <f t="shared" si="49"/>
        <v>-3.9472119843062758</v>
      </c>
      <c r="I126" s="16">
        <f>IF(C126="","",((C126/C114)-1)*100)</f>
        <v>-2.2097870153600208</v>
      </c>
      <c r="J126" s="16">
        <f>IF(D126="","",-((D126/D114)-1)*100)</f>
        <v>-33.802816901408448</v>
      </c>
      <c r="K126" s="16">
        <f>IF(E126="","",-((E126/E114)-1)*100)</f>
        <v>-34.529147982062767</v>
      </c>
      <c r="L126" s="16">
        <f>IF(F126="","",((F126/F114)-1)*100)</f>
        <v>0.39253129641416695</v>
      </c>
      <c r="M126" s="17">
        <f>IF(G126="","",-((G126/G114)-1)*100)</f>
        <v>-19.671620976631043</v>
      </c>
      <c r="N126" s="2">
        <f>COUNTIF(H126:M126,"&gt;0")</f>
        <v>1</v>
      </c>
      <c r="O126" s="2">
        <f>COUNTIF(H126:M126,"&lt;0")</f>
        <v>5</v>
      </c>
      <c r="P126" s="2">
        <f>COUNTIF(H126:M126,"=0")</f>
        <v>0</v>
      </c>
      <c r="Q126" s="18">
        <f>SUM(N126:P126)</f>
        <v>6</v>
      </c>
      <c r="R126" s="19">
        <f>(N126/Q126)-(O126/Q126)</f>
        <v>-0.66666666666666674</v>
      </c>
      <c r="S126" s="16">
        <f t="shared" si="34"/>
        <v>-9.8924199332273144E-2</v>
      </c>
      <c r="T126" s="16">
        <f>IF(C126="","",((C126/C125)-1)*100)</f>
        <v>1.7520294340944709E-2</v>
      </c>
      <c r="U126" s="16">
        <f>IF(D126="","",-((D126/D125)-1)*100)</f>
        <v>-1.0638297872340496</v>
      </c>
      <c r="V126" s="16">
        <f>IF(E126="","",-((E126/E125)-1)*100)</f>
        <v>-1.8099547511312153</v>
      </c>
      <c r="W126" s="16">
        <f>IF(F126="","",((F126/F125)-1)*100)</f>
        <v>0.18527341061880254</v>
      </c>
      <c r="X126" s="17">
        <f>IF(G126="","",-((G126/G125)-1)*100)</f>
        <v>1.9360202993601971</v>
      </c>
      <c r="Y126" s="2">
        <f>COUNTIF(S126:X126,"&gt;0")</f>
        <v>3</v>
      </c>
      <c r="Z126" s="2">
        <f>COUNTIF(S126:X126,"&lt;0")</f>
        <v>3</v>
      </c>
      <c r="AA126" s="2">
        <f>COUNTIF(S126:X126,"=0")</f>
        <v>0</v>
      </c>
      <c r="AB126" s="18">
        <f>SUM(Y126:AA126)</f>
        <v>6</v>
      </c>
      <c r="AC126" s="19">
        <f>(Y126/AB126)-(Z126/AB126)</f>
        <v>0</v>
      </c>
    </row>
    <row r="127" spans="1:29" x14ac:dyDescent="0.2">
      <c r="A127" s="13">
        <v>40210</v>
      </c>
      <c r="B127" s="20">
        <v>1601.8</v>
      </c>
      <c r="C127" s="14" t="s">
        <v>287</v>
      </c>
      <c r="D127" s="14">
        <v>9.6</v>
      </c>
      <c r="E127" s="14" t="s">
        <v>517</v>
      </c>
      <c r="F127" s="14" t="s">
        <v>207</v>
      </c>
      <c r="G127" s="15">
        <v>6157.1869902440549</v>
      </c>
      <c r="H127" s="16">
        <f t="shared" si="49"/>
        <v>-4.2864829317869386</v>
      </c>
      <c r="I127" s="16">
        <f t="shared" ref="I127:I142" si="78">IF(C127="","",((C127/C115)-1)*100)</f>
        <v>-1.7529789184234645</v>
      </c>
      <c r="J127" s="16">
        <f t="shared" ref="J127:K142" si="79">IF(D127="","",-((D127/D115)-1)*100)</f>
        <v>-29.729729729729716</v>
      </c>
      <c r="K127" s="16">
        <f t="shared" si="79"/>
        <v>-30.681003584229405</v>
      </c>
      <c r="L127" s="16">
        <f t="shared" ref="L127:L190" si="80">IF(F127="","",((F127/F115)-1)*100)</f>
        <v>0.65251989389920606</v>
      </c>
      <c r="M127" s="17">
        <f t="shared" ref="M127:M190" si="81">IF(G127="","",-((G127/G115)-1)*100)</f>
        <v>-11.790599996969542</v>
      </c>
      <c r="N127" s="2">
        <f t="shared" ref="N127:N190" si="82">COUNTIF(H127:M127,"&gt;0")</f>
        <v>1</v>
      </c>
      <c r="O127" s="2">
        <f t="shared" ref="O127:O190" si="83">COUNTIF(H127:M127,"&lt;0")</f>
        <v>5</v>
      </c>
      <c r="P127" s="2">
        <f t="shared" ref="P127:P190" si="84">COUNTIF(H127:M127,"=0")</f>
        <v>0</v>
      </c>
      <c r="Q127" s="18">
        <f t="shared" ref="Q127:Q190" si="85">SUM(N127:P127)</f>
        <v>6</v>
      </c>
      <c r="R127" s="19">
        <f t="shared" ref="R127:R190" si="86">(N127/Q127)-(O127/Q127)</f>
        <v>-0.66666666666666674</v>
      </c>
      <c r="S127" s="16">
        <f t="shared" si="34"/>
        <v>-0.91595494491891749</v>
      </c>
      <c r="T127" s="16">
        <f t="shared" ref="T127:T142" si="87">IF(C127="","",((C127/C126)-1)*100)</f>
        <v>0.14013780217214666</v>
      </c>
      <c r="U127" s="16">
        <f t="shared" ref="U127:V142" si="88">IF(D127="","",-((D127/D126)-1)*100)</f>
        <v>-1.0526315789473717</v>
      </c>
      <c r="V127" s="16">
        <f t="shared" si="88"/>
        <v>-1.2777777777777777</v>
      </c>
      <c r="W127" s="16">
        <f t="shared" ref="W127:W190" si="89">IF(F127="","",((F127/F126)-1)*100)</f>
        <v>0.24833562295254463</v>
      </c>
      <c r="X127" s="17">
        <f t="shared" ref="X127:X190" si="90">IF(G127="","",-((G127/G126)-1)*100)</f>
        <v>2.1046775626876957</v>
      </c>
      <c r="Y127" s="2">
        <f t="shared" ref="Y127:Y190" si="91">COUNTIF(S127:X127,"&gt;0")</f>
        <v>3</v>
      </c>
      <c r="Z127" s="2">
        <f t="shared" ref="Z127:Z190" si="92">COUNTIF(S127:X127,"&lt;0")</f>
        <v>3</v>
      </c>
      <c r="AA127" s="2">
        <f t="shared" ref="AA127:AA190" si="93">COUNTIF(S127:X127,"=0")</f>
        <v>0</v>
      </c>
      <c r="AB127" s="18">
        <f t="shared" ref="AB127:AB190" si="94">SUM(Y127:AA127)</f>
        <v>6</v>
      </c>
      <c r="AC127" s="19">
        <f t="shared" ref="AC127:AC190" si="95">(Y127/AB127)-(Z127/AB127)</f>
        <v>0</v>
      </c>
    </row>
    <row r="128" spans="1:29" x14ac:dyDescent="0.2">
      <c r="A128" s="13">
        <v>40238</v>
      </c>
      <c r="B128" s="20">
        <v>1603.7</v>
      </c>
      <c r="C128" s="14" t="s">
        <v>362</v>
      </c>
      <c r="D128" s="14">
        <v>9.6999999999999993</v>
      </c>
      <c r="E128" s="14" t="s">
        <v>518</v>
      </c>
      <c r="F128" s="14" t="s">
        <v>208</v>
      </c>
      <c r="G128" s="15">
        <v>6057.3138018382569</v>
      </c>
      <c r="H128" s="16">
        <f t="shared" si="49"/>
        <v>-3.8362250105061002</v>
      </c>
      <c r="I128" s="16">
        <f t="shared" si="78"/>
        <v>-1.3094417643004785</v>
      </c>
      <c r="J128" s="16">
        <f t="shared" si="79"/>
        <v>-25.97402597402596</v>
      </c>
      <c r="K128" s="16">
        <f t="shared" si="79"/>
        <v>-26.970954356846466</v>
      </c>
      <c r="L128" s="16">
        <f t="shared" si="80"/>
        <v>0.85905186127903654</v>
      </c>
      <c r="M128" s="17">
        <f t="shared" si="81"/>
        <v>-5.3088260123526299</v>
      </c>
      <c r="N128" s="2">
        <f t="shared" si="82"/>
        <v>1</v>
      </c>
      <c r="O128" s="2">
        <f t="shared" si="83"/>
        <v>5</v>
      </c>
      <c r="P128" s="2">
        <f t="shared" si="84"/>
        <v>0</v>
      </c>
      <c r="Q128" s="18">
        <f t="shared" si="85"/>
        <v>6</v>
      </c>
      <c r="R128" s="19">
        <f t="shared" si="86"/>
        <v>-0.66666666666666674</v>
      </c>
      <c r="S128" s="16">
        <f t="shared" si="34"/>
        <v>4.9968769519037615E-2</v>
      </c>
      <c r="T128" s="16">
        <f t="shared" si="87"/>
        <v>0.19825072886296979</v>
      </c>
      <c r="U128" s="16">
        <f t="shared" si="88"/>
        <v>-1.0416666666666741</v>
      </c>
      <c r="V128" s="16">
        <f t="shared" si="88"/>
        <v>-0.71311025781677362</v>
      </c>
      <c r="W128" s="16">
        <f t="shared" si="89"/>
        <v>0.24772044484266953</v>
      </c>
      <c r="X128" s="17">
        <f t="shared" si="90"/>
        <v>1.6220587187630531</v>
      </c>
      <c r="Y128" s="2">
        <f t="shared" si="91"/>
        <v>4</v>
      </c>
      <c r="Z128" s="2">
        <f t="shared" si="92"/>
        <v>2</v>
      </c>
      <c r="AA128" s="2">
        <f t="shared" si="93"/>
        <v>0</v>
      </c>
      <c r="AB128" s="18">
        <f t="shared" si="94"/>
        <v>6</v>
      </c>
      <c r="AC128" s="19">
        <f t="shared" si="95"/>
        <v>0.33333333333333331</v>
      </c>
    </row>
    <row r="129" spans="1:29" x14ac:dyDescent="0.2">
      <c r="A129" s="13">
        <v>40269</v>
      </c>
      <c r="B129" s="20">
        <v>1612.9</v>
      </c>
      <c r="C129" s="14" t="s">
        <v>363</v>
      </c>
      <c r="D129" s="14">
        <v>9.6</v>
      </c>
      <c r="E129" s="14" t="s">
        <v>519</v>
      </c>
      <c r="F129" s="14" t="s">
        <v>209</v>
      </c>
      <c r="G129" s="15">
        <v>5940.6660745655308</v>
      </c>
      <c r="H129" s="16">
        <f t="shared" si="49"/>
        <v>-3.1055525345900503</v>
      </c>
      <c r="I129" s="16">
        <f t="shared" si="78"/>
        <v>-0.91458153580673551</v>
      </c>
      <c r="J129" s="16">
        <f t="shared" si="79"/>
        <v>-21.518987341772132</v>
      </c>
      <c r="K129" s="16">
        <f t="shared" si="79"/>
        <v>-23.48993288590604</v>
      </c>
      <c r="L129" s="16">
        <f t="shared" si="80"/>
        <v>1.0119205298013245</v>
      </c>
      <c r="M129" s="17">
        <f t="shared" si="81"/>
        <v>9.3437304519161657E-4</v>
      </c>
      <c r="N129" s="2">
        <f t="shared" si="82"/>
        <v>2</v>
      </c>
      <c r="O129" s="2">
        <f t="shared" si="83"/>
        <v>4</v>
      </c>
      <c r="P129" s="2">
        <f t="shared" si="84"/>
        <v>0</v>
      </c>
      <c r="Q129" s="18">
        <f t="shared" si="85"/>
        <v>6</v>
      </c>
      <c r="R129" s="19">
        <f t="shared" si="86"/>
        <v>-0.33333333333333331</v>
      </c>
      <c r="S129" s="16">
        <f t="shared" si="34"/>
        <v>0.11861655637408486</v>
      </c>
      <c r="T129" s="16">
        <f t="shared" si="87"/>
        <v>0.24441340782122012</v>
      </c>
      <c r="U129" s="16">
        <f t="shared" si="88"/>
        <v>1.0309278350515427</v>
      </c>
      <c r="V129" s="16">
        <f t="shared" si="88"/>
        <v>-0.21786492374729072</v>
      </c>
      <c r="W129" s="16">
        <f t="shared" si="89"/>
        <v>0.24185068349105165</v>
      </c>
      <c r="X129" s="17">
        <f t="shared" si="90"/>
        <v>1.9257336022004745</v>
      </c>
      <c r="Y129" s="2">
        <f t="shared" si="91"/>
        <v>5</v>
      </c>
      <c r="Z129" s="2">
        <f t="shared" si="92"/>
        <v>1</v>
      </c>
      <c r="AA129" s="2">
        <f t="shared" si="93"/>
        <v>0</v>
      </c>
      <c r="AB129" s="18">
        <f t="shared" si="94"/>
        <v>6</v>
      </c>
      <c r="AC129" s="19">
        <f t="shared" si="95"/>
        <v>0.66666666666666674</v>
      </c>
    </row>
    <row r="130" spans="1:29" x14ac:dyDescent="0.2">
      <c r="A130" s="13">
        <v>40299</v>
      </c>
      <c r="B130" s="20">
        <v>1621.8</v>
      </c>
      <c r="C130" s="14" t="s">
        <v>364</v>
      </c>
      <c r="D130" s="14">
        <v>9.6</v>
      </c>
      <c r="E130" s="14" t="s">
        <v>520</v>
      </c>
      <c r="F130" s="14" t="s">
        <v>210</v>
      </c>
      <c r="G130" s="15">
        <v>5847.7494078988639</v>
      </c>
      <c r="H130" s="16">
        <f t="shared" si="49"/>
        <v>-1.544377975827127</v>
      </c>
      <c r="I130" s="16">
        <f t="shared" si="78"/>
        <v>-0.52977081653805547</v>
      </c>
      <c r="J130" s="16">
        <f t="shared" si="79"/>
        <v>-18.518518518518512</v>
      </c>
      <c r="K130" s="16">
        <f t="shared" si="79"/>
        <v>-20.091623036649196</v>
      </c>
      <c r="L130" s="16">
        <f t="shared" si="80"/>
        <v>1.1379876144603784</v>
      </c>
      <c r="M130" s="17">
        <f t="shared" si="81"/>
        <v>3.9570635529530884</v>
      </c>
      <c r="N130" s="2">
        <f t="shared" si="82"/>
        <v>2</v>
      </c>
      <c r="O130" s="2">
        <f t="shared" si="83"/>
        <v>4</v>
      </c>
      <c r="P130" s="2">
        <f t="shared" si="84"/>
        <v>0</v>
      </c>
      <c r="Q130" s="18">
        <f t="shared" si="85"/>
        <v>6</v>
      </c>
      <c r="R130" s="19">
        <f t="shared" si="86"/>
        <v>-0.33333333333333331</v>
      </c>
      <c r="S130" s="16">
        <f t="shared" si="34"/>
        <v>0.57367338030804849</v>
      </c>
      <c r="T130" s="16">
        <f t="shared" si="87"/>
        <v>0.27864855451062986</v>
      </c>
      <c r="U130" s="16">
        <f t="shared" si="88"/>
        <v>0</v>
      </c>
      <c r="V130" s="16">
        <f t="shared" si="88"/>
        <v>0.27173913043477826</v>
      </c>
      <c r="W130" s="16">
        <f t="shared" si="89"/>
        <v>0.22028742263715539</v>
      </c>
      <c r="X130" s="17">
        <f t="shared" si="90"/>
        <v>1.5640782616023863</v>
      </c>
      <c r="Y130" s="2">
        <f t="shared" si="91"/>
        <v>5</v>
      </c>
      <c r="Z130" s="2">
        <f t="shared" si="92"/>
        <v>0</v>
      </c>
      <c r="AA130" s="2">
        <f t="shared" si="93"/>
        <v>1</v>
      </c>
      <c r="AB130" s="18">
        <f t="shared" si="94"/>
        <v>6</v>
      </c>
      <c r="AC130" s="19">
        <f t="shared" si="95"/>
        <v>0.83333333333333337</v>
      </c>
    </row>
    <row r="131" spans="1:29" x14ac:dyDescent="0.2">
      <c r="A131" s="13">
        <v>40330</v>
      </c>
      <c r="B131" s="20">
        <v>1616.3</v>
      </c>
      <c r="C131" s="14" t="s">
        <v>365</v>
      </c>
      <c r="D131" s="14">
        <v>9.5</v>
      </c>
      <c r="E131" s="14" t="s">
        <v>521</v>
      </c>
      <c r="F131" s="14" t="s">
        <v>211</v>
      </c>
      <c r="G131" s="15">
        <v>5737.560013959469</v>
      </c>
      <c r="H131" s="16">
        <f t="shared" si="49"/>
        <v>-1.0856306416199057</v>
      </c>
      <c r="I131" s="16">
        <f t="shared" si="78"/>
        <v>-0.19023462270132407</v>
      </c>
      <c r="J131" s="16">
        <f t="shared" si="79"/>
        <v>-14.457831325301186</v>
      </c>
      <c r="K131" s="16">
        <f t="shared" si="79"/>
        <v>-16.890595009596908</v>
      </c>
      <c r="L131" s="16">
        <f t="shared" si="80"/>
        <v>1.2215758857747172</v>
      </c>
      <c r="M131" s="17">
        <f t="shared" si="81"/>
        <v>8.2095313252862017</v>
      </c>
      <c r="N131" s="2">
        <f t="shared" si="82"/>
        <v>2</v>
      </c>
      <c r="O131" s="2">
        <f t="shared" si="83"/>
        <v>4</v>
      </c>
      <c r="P131" s="2">
        <f t="shared" si="84"/>
        <v>0</v>
      </c>
      <c r="Q131" s="18">
        <f t="shared" si="85"/>
        <v>6</v>
      </c>
      <c r="R131" s="19">
        <f t="shared" si="86"/>
        <v>-0.33333333333333331</v>
      </c>
      <c r="S131" s="16">
        <f t="shared" si="34"/>
        <v>0.5518011036022008</v>
      </c>
      <c r="T131" s="16">
        <f t="shared" si="87"/>
        <v>0.23156188491373353</v>
      </c>
      <c r="U131" s="16">
        <f t="shared" si="88"/>
        <v>1.041666666666663</v>
      </c>
      <c r="V131" s="16">
        <f t="shared" si="88"/>
        <v>0.43596730245232251</v>
      </c>
      <c r="W131" s="16">
        <f t="shared" si="89"/>
        <v>0.17270253297048122</v>
      </c>
      <c r="X131" s="17">
        <f t="shared" si="90"/>
        <v>1.8843043067227949</v>
      </c>
      <c r="Y131" s="2">
        <f t="shared" si="91"/>
        <v>6</v>
      </c>
      <c r="Z131" s="2">
        <f t="shared" si="92"/>
        <v>0</v>
      </c>
      <c r="AA131" s="2">
        <f t="shared" si="93"/>
        <v>0</v>
      </c>
      <c r="AB131" s="18">
        <f t="shared" si="94"/>
        <v>6</v>
      </c>
      <c r="AC131" s="19">
        <f t="shared" si="95"/>
        <v>1</v>
      </c>
    </row>
    <row r="132" spans="1:29" x14ac:dyDescent="0.2">
      <c r="A132" s="13">
        <v>40360</v>
      </c>
      <c r="B132" s="20">
        <v>1621.7</v>
      </c>
      <c r="C132" s="14" t="s">
        <v>366</v>
      </c>
      <c r="D132" s="14">
        <v>9.5</v>
      </c>
      <c r="E132" s="14" t="s">
        <v>517</v>
      </c>
      <c r="F132" s="14" t="s">
        <v>212</v>
      </c>
      <c r="G132" s="15">
        <v>5628.905534381076</v>
      </c>
      <c r="H132" s="16">
        <f t="shared" si="49"/>
        <v>-0.99840744824206684</v>
      </c>
      <c r="I132" s="16">
        <f t="shared" si="78"/>
        <v>0.10390809905904685</v>
      </c>
      <c r="J132" s="16">
        <f t="shared" si="79"/>
        <v>-13.095238095238093</v>
      </c>
      <c r="K132" s="16">
        <f t="shared" si="79"/>
        <v>-14.223057644110293</v>
      </c>
      <c r="L132" s="16">
        <f t="shared" si="80"/>
        <v>1.3002801416565291</v>
      </c>
      <c r="M132" s="17">
        <f t="shared" si="81"/>
        <v>12.205270465162332</v>
      </c>
      <c r="N132" s="2">
        <f t="shared" si="82"/>
        <v>3</v>
      </c>
      <c r="O132" s="2">
        <f t="shared" si="83"/>
        <v>3</v>
      </c>
      <c r="P132" s="2">
        <f t="shared" si="84"/>
        <v>0</v>
      </c>
      <c r="Q132" s="18">
        <f t="shared" si="85"/>
        <v>6</v>
      </c>
      <c r="R132" s="19">
        <f t="shared" si="86"/>
        <v>0</v>
      </c>
      <c r="S132" s="16">
        <f t="shared" si="34"/>
        <v>-0.33912936243679637</v>
      </c>
      <c r="T132" s="16">
        <f t="shared" si="87"/>
        <v>0.15594316737899128</v>
      </c>
      <c r="U132" s="16">
        <f t="shared" si="88"/>
        <v>0</v>
      </c>
      <c r="V132" s="16">
        <f t="shared" si="88"/>
        <v>0.21893814997262506</v>
      </c>
      <c r="W132" s="16">
        <f t="shared" si="89"/>
        <v>0.12538529857375469</v>
      </c>
      <c r="X132" s="17">
        <f t="shared" si="90"/>
        <v>1.893740184225301</v>
      </c>
      <c r="Y132" s="2">
        <f t="shared" si="91"/>
        <v>4</v>
      </c>
      <c r="Z132" s="2">
        <f t="shared" si="92"/>
        <v>1</v>
      </c>
      <c r="AA132" s="2">
        <f t="shared" si="93"/>
        <v>1</v>
      </c>
      <c r="AB132" s="18">
        <f t="shared" si="94"/>
        <v>6</v>
      </c>
      <c r="AC132" s="19">
        <f t="shared" si="95"/>
        <v>0.5</v>
      </c>
    </row>
    <row r="133" spans="1:29" x14ac:dyDescent="0.2">
      <c r="A133" s="13">
        <v>40391</v>
      </c>
      <c r="B133" s="20">
        <v>1623.4</v>
      </c>
      <c r="C133" s="14" t="s">
        <v>367</v>
      </c>
      <c r="D133" s="14">
        <v>9.5</v>
      </c>
      <c r="E133" s="14" t="s">
        <v>522</v>
      </c>
      <c r="F133" s="14" t="s">
        <v>213</v>
      </c>
      <c r="G133" s="15">
        <v>5605.9004838760256</v>
      </c>
      <c r="H133" s="16">
        <f t="shared" si="49"/>
        <v>-0.15392193079669658</v>
      </c>
      <c r="I133" s="16">
        <f t="shared" si="78"/>
        <v>0.39912077741786067</v>
      </c>
      <c r="J133" s="16">
        <f t="shared" si="79"/>
        <v>-10.465116279069765</v>
      </c>
      <c r="K133" s="16">
        <f t="shared" si="79"/>
        <v>-12.093308778391654</v>
      </c>
      <c r="L133" s="16">
        <f t="shared" si="80"/>
        <v>1.3954963526799924</v>
      </c>
      <c r="M133" s="17">
        <f t="shared" si="81"/>
        <v>13.275833267580751</v>
      </c>
      <c r="N133" s="2">
        <f t="shared" si="82"/>
        <v>3</v>
      </c>
      <c r="O133" s="2">
        <f t="shared" si="83"/>
        <v>3</v>
      </c>
      <c r="P133" s="2">
        <f t="shared" si="84"/>
        <v>0</v>
      </c>
      <c r="Q133" s="18">
        <f t="shared" si="85"/>
        <v>6</v>
      </c>
      <c r="R133" s="19">
        <f t="shared" si="86"/>
        <v>0</v>
      </c>
      <c r="S133" s="16">
        <f t="shared" si="34"/>
        <v>0.33409639299635252</v>
      </c>
      <c r="T133" s="16">
        <f t="shared" si="87"/>
        <v>9.2266881956071245E-2</v>
      </c>
      <c r="U133" s="16">
        <f t="shared" si="88"/>
        <v>0</v>
      </c>
      <c r="V133" s="16">
        <f t="shared" si="88"/>
        <v>-0.1645639056500281</v>
      </c>
      <c r="W133" s="16">
        <f t="shared" si="89"/>
        <v>8.8703365510056642E-2</v>
      </c>
      <c r="X133" s="17">
        <f t="shared" si="90"/>
        <v>0.40869491172904615</v>
      </c>
      <c r="Y133" s="2">
        <f t="shared" si="91"/>
        <v>4</v>
      </c>
      <c r="Z133" s="2">
        <f t="shared" si="92"/>
        <v>1</v>
      </c>
      <c r="AA133" s="2">
        <f t="shared" si="93"/>
        <v>1</v>
      </c>
      <c r="AB133" s="18">
        <f t="shared" si="94"/>
        <v>6</v>
      </c>
      <c r="AC133" s="19">
        <f t="shared" si="95"/>
        <v>0.5</v>
      </c>
    </row>
    <row r="134" spans="1:29" x14ac:dyDescent="0.2">
      <c r="A134" s="13">
        <v>40422</v>
      </c>
      <c r="B134" s="20">
        <v>1622.1</v>
      </c>
      <c r="C134" s="14" t="s">
        <v>368</v>
      </c>
      <c r="D134" s="14">
        <v>9.5</v>
      </c>
      <c r="E134" s="14" t="s">
        <v>523</v>
      </c>
      <c r="F134" s="14" t="s">
        <v>214</v>
      </c>
      <c r="G134" s="15">
        <v>5556.4118475123905</v>
      </c>
      <c r="H134" s="16">
        <f t="shared" si="49"/>
        <v>9.8655814527082164E-2</v>
      </c>
      <c r="I134" s="16">
        <f t="shared" si="78"/>
        <v>0.68433567244678972</v>
      </c>
      <c r="J134" s="16">
        <f t="shared" si="79"/>
        <v>-7.9545454545454364</v>
      </c>
      <c r="K134" s="16">
        <f t="shared" si="79"/>
        <v>-10.162357185808757</v>
      </c>
      <c r="L134" s="16">
        <f t="shared" si="80"/>
        <v>1.5180366021368963</v>
      </c>
      <c r="M134" s="17">
        <f t="shared" si="81"/>
        <v>14.625763413437642</v>
      </c>
      <c r="N134" s="2">
        <f t="shared" si="82"/>
        <v>4</v>
      </c>
      <c r="O134" s="2">
        <f t="shared" si="83"/>
        <v>2</v>
      </c>
      <c r="P134" s="2">
        <f t="shared" si="84"/>
        <v>0</v>
      </c>
      <c r="Q134" s="18">
        <f t="shared" si="85"/>
        <v>6</v>
      </c>
      <c r="R134" s="19">
        <f t="shared" si="86"/>
        <v>0.33333333333333331</v>
      </c>
      <c r="S134" s="16">
        <f t="shared" si="34"/>
        <v>0.10482826663378297</v>
      </c>
      <c r="T134" s="16">
        <f t="shared" si="87"/>
        <v>2.3045457164250216E-2</v>
      </c>
      <c r="U134" s="16">
        <f t="shared" si="88"/>
        <v>0</v>
      </c>
      <c r="V134" s="16">
        <f t="shared" si="88"/>
        <v>-0.32858707557501532</v>
      </c>
      <c r="W134" s="16">
        <f t="shared" si="89"/>
        <v>5.7345428005417531E-2</v>
      </c>
      <c r="X134" s="17">
        <f t="shared" si="90"/>
        <v>0.88279548497117721</v>
      </c>
      <c r="Y134" s="2">
        <f t="shared" si="91"/>
        <v>4</v>
      </c>
      <c r="Z134" s="2">
        <f t="shared" si="92"/>
        <v>1</v>
      </c>
      <c r="AA134" s="2">
        <f t="shared" si="93"/>
        <v>1</v>
      </c>
      <c r="AB134" s="18">
        <f t="shared" si="94"/>
        <v>6</v>
      </c>
      <c r="AC134" s="19">
        <f t="shared" si="95"/>
        <v>0.5</v>
      </c>
    </row>
    <row r="135" spans="1:29" x14ac:dyDescent="0.2">
      <c r="A135" s="13">
        <v>40452</v>
      </c>
      <c r="B135" s="20">
        <v>1627</v>
      </c>
      <c r="C135" s="14" t="s">
        <v>369</v>
      </c>
      <c r="D135" s="14">
        <v>9.6</v>
      </c>
      <c r="E135" s="14" t="s">
        <v>524</v>
      </c>
      <c r="F135" s="14" t="s">
        <v>215</v>
      </c>
      <c r="G135" s="15">
        <v>5536.6246902252342</v>
      </c>
      <c r="H135" s="16">
        <f t="shared" si="49"/>
        <v>-4.3135321666254445E-2</v>
      </c>
      <c r="I135" s="16">
        <f t="shared" si="78"/>
        <v>0.97719869706840434</v>
      </c>
      <c r="J135" s="16">
        <f t="shared" si="79"/>
        <v>-6.6666666666666652</v>
      </c>
      <c r="K135" s="16">
        <f t="shared" si="79"/>
        <v>-8.24985268120213</v>
      </c>
      <c r="L135" s="16">
        <f t="shared" si="80"/>
        <v>1.6306649724692868</v>
      </c>
      <c r="M135" s="17">
        <f t="shared" si="81"/>
        <v>15.036152579786622</v>
      </c>
      <c r="N135" s="2">
        <f t="shared" si="82"/>
        <v>3</v>
      </c>
      <c r="O135" s="2">
        <f t="shared" si="83"/>
        <v>3</v>
      </c>
      <c r="P135" s="2">
        <f t="shared" si="84"/>
        <v>0</v>
      </c>
      <c r="Q135" s="18">
        <f t="shared" si="85"/>
        <v>6</v>
      </c>
      <c r="R135" s="19">
        <f t="shared" si="86"/>
        <v>0</v>
      </c>
      <c r="S135" s="16">
        <f t="shared" si="34"/>
        <v>-8.0078846864617415E-2</v>
      </c>
      <c r="T135" s="16">
        <f t="shared" si="87"/>
        <v>-5.7600368642329869E-3</v>
      </c>
      <c r="U135" s="16">
        <f t="shared" si="88"/>
        <v>-1.0526315789473717</v>
      </c>
      <c r="V135" s="16">
        <f t="shared" si="88"/>
        <v>-0.27292576419213344</v>
      </c>
      <c r="W135" s="16">
        <f t="shared" si="89"/>
        <v>1.563069869223721E-2</v>
      </c>
      <c r="X135" s="17">
        <f t="shared" si="90"/>
        <v>0.35611394241797933</v>
      </c>
      <c r="Y135" s="2">
        <f t="shared" si="91"/>
        <v>2</v>
      </c>
      <c r="Z135" s="2">
        <f t="shared" si="92"/>
        <v>4</v>
      </c>
      <c r="AA135" s="2">
        <f t="shared" si="93"/>
        <v>0</v>
      </c>
      <c r="AB135" s="18">
        <f t="shared" si="94"/>
        <v>6</v>
      </c>
      <c r="AC135" s="19">
        <f t="shared" si="95"/>
        <v>-0.33333333333333331</v>
      </c>
    </row>
    <row r="136" spans="1:29" x14ac:dyDescent="0.2">
      <c r="A136" s="13">
        <v>40483</v>
      </c>
      <c r="B136" s="20">
        <v>1625.4</v>
      </c>
      <c r="C136" s="14" t="s">
        <v>370</v>
      </c>
      <c r="D136" s="14">
        <v>9.6</v>
      </c>
      <c r="E136" s="14" t="s">
        <v>518</v>
      </c>
      <c r="F136" s="14" t="s">
        <v>216</v>
      </c>
      <c r="G136" s="15">
        <v>5478.1696036451467</v>
      </c>
      <c r="H136" s="16">
        <f t="shared" si="49"/>
        <v>0.57489027631822953</v>
      </c>
      <c r="I136" s="16">
        <f t="shared" si="78"/>
        <v>1.2305359538111516</v>
      </c>
      <c r="J136" s="16">
        <f t="shared" si="79"/>
        <v>-4.3478260869565188</v>
      </c>
      <c r="K136" s="16">
        <f t="shared" si="79"/>
        <v>-6.004618937644346</v>
      </c>
      <c r="L136" s="16">
        <f t="shared" si="80"/>
        <v>1.6685205784204626</v>
      </c>
      <c r="M136" s="17">
        <f t="shared" si="81"/>
        <v>15.46579793397539</v>
      </c>
      <c r="N136" s="2">
        <f t="shared" si="82"/>
        <v>4</v>
      </c>
      <c r="O136" s="2">
        <f t="shared" si="83"/>
        <v>2</v>
      </c>
      <c r="P136" s="2">
        <f t="shared" si="84"/>
        <v>0</v>
      </c>
      <c r="Q136" s="18">
        <f t="shared" si="85"/>
        <v>6</v>
      </c>
      <c r="R136" s="19">
        <f t="shared" si="86"/>
        <v>0.33333333333333331</v>
      </c>
      <c r="S136" s="16">
        <f t="shared" si="34"/>
        <v>0.3020775537883047</v>
      </c>
      <c r="T136" s="16">
        <f t="shared" si="87"/>
        <v>-1.1520737327186392E-2</v>
      </c>
      <c r="U136" s="16">
        <f t="shared" si="88"/>
        <v>0</v>
      </c>
      <c r="V136" s="16">
        <f t="shared" si="88"/>
        <v>5.4436581382688587E-2</v>
      </c>
      <c r="W136" s="16">
        <f t="shared" si="89"/>
        <v>-1.0418837257752944E-2</v>
      </c>
      <c r="X136" s="17">
        <f t="shared" si="90"/>
        <v>1.0557892190758089</v>
      </c>
      <c r="Y136" s="2">
        <f t="shared" si="91"/>
        <v>3</v>
      </c>
      <c r="Z136" s="2">
        <f t="shared" si="92"/>
        <v>2</v>
      </c>
      <c r="AA136" s="2">
        <f t="shared" si="93"/>
        <v>1</v>
      </c>
      <c r="AB136" s="18">
        <f t="shared" si="94"/>
        <v>6</v>
      </c>
      <c r="AC136" s="19">
        <f t="shared" si="95"/>
        <v>0.16666666666666669</v>
      </c>
    </row>
    <row r="137" spans="1:29" x14ac:dyDescent="0.2">
      <c r="A137" s="13">
        <v>40513</v>
      </c>
      <c r="B137" s="20">
        <v>1626.6</v>
      </c>
      <c r="C137" s="14" t="s">
        <v>370</v>
      </c>
      <c r="D137" s="14">
        <v>9.5</v>
      </c>
      <c r="E137" s="14" t="s">
        <v>522</v>
      </c>
      <c r="F137" s="14" t="s">
        <v>217</v>
      </c>
      <c r="G137" s="15">
        <v>5413.7674297321037</v>
      </c>
      <c r="H137" s="16">
        <f t="shared" si="49"/>
        <v>0.49462099666131021</v>
      </c>
      <c r="I137" s="16">
        <f t="shared" si="78"/>
        <v>1.3724230567073503</v>
      </c>
      <c r="J137" s="16">
        <f t="shared" si="79"/>
        <v>-1.0638297872340496</v>
      </c>
      <c r="K137" s="16">
        <f t="shared" si="79"/>
        <v>-3.2805429864253277</v>
      </c>
      <c r="L137" s="16">
        <f t="shared" si="80"/>
        <v>1.5510031231803501</v>
      </c>
      <c r="M137" s="17">
        <f t="shared" si="81"/>
        <v>15.591009333126316</v>
      </c>
      <c r="N137" s="2">
        <f t="shared" si="82"/>
        <v>4</v>
      </c>
      <c r="O137" s="2">
        <f t="shared" si="83"/>
        <v>2</v>
      </c>
      <c r="P137" s="2">
        <f t="shared" si="84"/>
        <v>0</v>
      </c>
      <c r="Q137" s="18">
        <f t="shared" si="85"/>
        <v>6</v>
      </c>
      <c r="R137" s="19">
        <f t="shared" si="86"/>
        <v>0.33333333333333331</v>
      </c>
      <c r="S137" s="16">
        <f t="shared" ref="S137:S200" si="96">IF(B136="","",((B136/B135)-1)*100)</f>
        <v>-9.8340503995075768E-2</v>
      </c>
      <c r="T137" s="16">
        <f t="shared" si="87"/>
        <v>0</v>
      </c>
      <c r="U137" s="16">
        <f t="shared" si="88"/>
        <v>1.041666666666663</v>
      </c>
      <c r="V137" s="16">
        <f t="shared" si="88"/>
        <v>0.54466230936819349</v>
      </c>
      <c r="W137" s="16">
        <f t="shared" si="89"/>
        <v>-5.2099614462852717E-2</v>
      </c>
      <c r="X137" s="17">
        <f t="shared" si="90"/>
        <v>1.1756148234291608</v>
      </c>
      <c r="Y137" s="2">
        <f t="shared" si="91"/>
        <v>3</v>
      </c>
      <c r="Z137" s="2">
        <f t="shared" si="92"/>
        <v>2</v>
      </c>
      <c r="AA137" s="2">
        <f t="shared" si="93"/>
        <v>1</v>
      </c>
      <c r="AB137" s="18">
        <f t="shared" si="94"/>
        <v>6</v>
      </c>
      <c r="AC137" s="19">
        <f t="shared" si="95"/>
        <v>0.16666666666666669</v>
      </c>
    </row>
    <row r="138" spans="1:29" x14ac:dyDescent="0.2">
      <c r="A138" s="13">
        <v>40544</v>
      </c>
      <c r="B138" s="20">
        <v>1626.5</v>
      </c>
      <c r="C138" s="14" t="s">
        <v>369</v>
      </c>
      <c r="D138" s="14">
        <v>9.4</v>
      </c>
      <c r="E138" s="14" t="s">
        <v>525</v>
      </c>
      <c r="F138" s="14" t="s">
        <v>218</v>
      </c>
      <c r="G138" s="15">
        <v>5423.1920329067061</v>
      </c>
      <c r="H138" s="16">
        <f t="shared" si="49"/>
        <v>0.66839955440030074</v>
      </c>
      <c r="I138" s="16">
        <f t="shared" si="78"/>
        <v>1.3663435711783301</v>
      </c>
      <c r="J138" s="16">
        <f t="shared" si="79"/>
        <v>1.0526315789473606</v>
      </c>
      <c r="K138" s="16">
        <f t="shared" si="79"/>
        <v>-0.61111111111111782</v>
      </c>
      <c r="L138" s="16">
        <f t="shared" si="80"/>
        <v>1.2945154813484017</v>
      </c>
      <c r="M138" s="17">
        <f t="shared" si="81"/>
        <v>13.774726422622175</v>
      </c>
      <c r="N138" s="2">
        <f t="shared" si="82"/>
        <v>5</v>
      </c>
      <c r="O138" s="2">
        <f t="shared" si="83"/>
        <v>1</v>
      </c>
      <c r="P138" s="2">
        <f t="shared" si="84"/>
        <v>0</v>
      </c>
      <c r="Q138" s="18">
        <f t="shared" si="85"/>
        <v>6</v>
      </c>
      <c r="R138" s="19">
        <f t="shared" si="86"/>
        <v>0.66666666666666674</v>
      </c>
      <c r="S138" s="16">
        <f t="shared" si="96"/>
        <v>7.3827980804708204E-2</v>
      </c>
      <c r="T138" s="16">
        <f t="shared" si="87"/>
        <v>1.1522064754010408E-2</v>
      </c>
      <c r="U138" s="16">
        <f t="shared" si="88"/>
        <v>1.0526315789473606</v>
      </c>
      <c r="V138" s="16">
        <f t="shared" si="88"/>
        <v>0.82146768893757161</v>
      </c>
      <c r="W138" s="16">
        <f t="shared" si="89"/>
        <v>-6.7764804003345169E-2</v>
      </c>
      <c r="X138" s="17">
        <f t="shared" si="90"/>
        <v>-0.17408585235565432</v>
      </c>
      <c r="Y138" s="2">
        <f t="shared" si="91"/>
        <v>4</v>
      </c>
      <c r="Z138" s="2">
        <f t="shared" si="92"/>
        <v>2</v>
      </c>
      <c r="AA138" s="2">
        <f t="shared" si="93"/>
        <v>0</v>
      </c>
      <c r="AB138" s="18">
        <f t="shared" si="94"/>
        <v>6</v>
      </c>
      <c r="AC138" s="19">
        <f t="shared" si="95"/>
        <v>0.33333333333333331</v>
      </c>
    </row>
    <row r="139" spans="1:29" x14ac:dyDescent="0.2">
      <c r="A139" s="13">
        <v>40575</v>
      </c>
      <c r="B139" s="20">
        <v>1629.8</v>
      </c>
      <c r="C139" s="14" t="s">
        <v>371</v>
      </c>
      <c r="D139" s="14">
        <v>9.4</v>
      </c>
      <c r="E139" s="14" t="s">
        <v>526</v>
      </c>
      <c r="F139" s="14" t="s">
        <v>219</v>
      </c>
      <c r="G139" s="15">
        <v>5385.483699573374</v>
      </c>
      <c r="H139" s="16">
        <f t="shared" si="49"/>
        <v>1.5927545284197375</v>
      </c>
      <c r="I139" s="16">
        <f t="shared" si="78"/>
        <v>1.2478134110787131</v>
      </c>
      <c r="J139" s="16">
        <f t="shared" si="79"/>
        <v>2.0833333333333259</v>
      </c>
      <c r="K139" s="16">
        <f t="shared" si="79"/>
        <v>1.5907844212835975</v>
      </c>
      <c r="L139" s="16">
        <f t="shared" si="80"/>
        <v>0.97506983608286468</v>
      </c>
      <c r="M139" s="17">
        <f t="shared" si="81"/>
        <v>12.533374281038245</v>
      </c>
      <c r="N139" s="2">
        <f t="shared" si="82"/>
        <v>6</v>
      </c>
      <c r="O139" s="2">
        <f t="shared" si="83"/>
        <v>0</v>
      </c>
      <c r="P139" s="2">
        <f t="shared" si="84"/>
        <v>0</v>
      </c>
      <c r="Q139" s="18">
        <f t="shared" si="85"/>
        <v>6</v>
      </c>
      <c r="R139" s="19">
        <f t="shared" si="86"/>
        <v>1</v>
      </c>
      <c r="S139" s="16">
        <f t="shared" si="96"/>
        <v>-6.1477929423237043E-3</v>
      </c>
      <c r="T139" s="16">
        <f t="shared" si="87"/>
        <v>2.3041474654372784E-2</v>
      </c>
      <c r="U139" s="16">
        <f t="shared" si="88"/>
        <v>0</v>
      </c>
      <c r="V139" s="16">
        <f t="shared" si="88"/>
        <v>0.93870789618993866</v>
      </c>
      <c r="W139" s="16">
        <f t="shared" si="89"/>
        <v>-6.7810755829111891E-2</v>
      </c>
      <c r="X139" s="17">
        <f t="shared" si="90"/>
        <v>0.69531621053664505</v>
      </c>
      <c r="Y139" s="2">
        <f t="shared" si="91"/>
        <v>3</v>
      </c>
      <c r="Z139" s="2">
        <f t="shared" si="92"/>
        <v>2</v>
      </c>
      <c r="AA139" s="2">
        <f t="shared" si="93"/>
        <v>1</v>
      </c>
      <c r="AB139" s="18">
        <f t="shared" si="94"/>
        <v>6</v>
      </c>
      <c r="AC139" s="19">
        <f t="shared" si="95"/>
        <v>0.16666666666666669</v>
      </c>
    </row>
    <row r="140" spans="1:29" x14ac:dyDescent="0.2">
      <c r="A140" s="13">
        <v>40603</v>
      </c>
      <c r="B140" s="20">
        <v>1628.3</v>
      </c>
      <c r="C140" s="14" t="s">
        <v>372</v>
      </c>
      <c r="D140" s="14">
        <v>9.3000000000000007</v>
      </c>
      <c r="E140" s="14" t="s">
        <v>527</v>
      </c>
      <c r="F140" s="14" t="s">
        <v>220</v>
      </c>
      <c r="G140" s="15">
        <v>5313.871380732794</v>
      </c>
      <c r="H140" s="16">
        <f t="shared" si="49"/>
        <v>1.7480334623548588</v>
      </c>
      <c r="I140" s="16">
        <f t="shared" si="78"/>
        <v>1.0649441340782051</v>
      </c>
      <c r="J140" s="16">
        <f t="shared" si="79"/>
        <v>4.1237113402061709</v>
      </c>
      <c r="K140" s="16">
        <f t="shared" si="79"/>
        <v>3.2679738562091498</v>
      </c>
      <c r="L140" s="16">
        <f t="shared" si="80"/>
        <v>0.64668769716087482</v>
      </c>
      <c r="M140" s="17">
        <f t="shared" si="81"/>
        <v>12.273467174176201</v>
      </c>
      <c r="N140" s="2">
        <f t="shared" si="82"/>
        <v>6</v>
      </c>
      <c r="O140" s="2">
        <f t="shared" si="83"/>
        <v>0</v>
      </c>
      <c r="P140" s="2">
        <f t="shared" si="84"/>
        <v>0</v>
      </c>
      <c r="Q140" s="18">
        <f t="shared" si="85"/>
        <v>6</v>
      </c>
      <c r="R140" s="19">
        <f t="shared" si="86"/>
        <v>1</v>
      </c>
      <c r="S140" s="16">
        <f t="shared" si="96"/>
        <v>0.20288964033199353</v>
      </c>
      <c r="T140" s="16">
        <f t="shared" si="87"/>
        <v>1.7277125086390122E-2</v>
      </c>
      <c r="U140" s="16">
        <f t="shared" si="88"/>
        <v>1.0638297872340385</v>
      </c>
      <c r="V140" s="16">
        <f t="shared" si="88"/>
        <v>1.0033444816053616</v>
      </c>
      <c r="W140" s="16">
        <f t="shared" si="89"/>
        <v>-7.8296273097400171E-2</v>
      </c>
      <c r="X140" s="17">
        <f t="shared" si="90"/>
        <v>1.32972863414762</v>
      </c>
      <c r="Y140" s="2">
        <f t="shared" si="91"/>
        <v>5</v>
      </c>
      <c r="Z140" s="2">
        <f t="shared" si="92"/>
        <v>1</v>
      </c>
      <c r="AA140" s="2">
        <f t="shared" si="93"/>
        <v>0</v>
      </c>
      <c r="AB140" s="18">
        <f t="shared" si="94"/>
        <v>6</v>
      </c>
      <c r="AC140" s="19">
        <f t="shared" si="95"/>
        <v>0.66666666666666674</v>
      </c>
    </row>
    <row r="141" spans="1:29" x14ac:dyDescent="0.2">
      <c r="A141" s="13">
        <v>40634</v>
      </c>
      <c r="B141" s="20">
        <v>1638.4</v>
      </c>
      <c r="C141" s="14" t="s">
        <v>371</v>
      </c>
      <c r="D141" s="14">
        <v>9.1999999999999993</v>
      </c>
      <c r="E141" s="14" t="s">
        <v>528</v>
      </c>
      <c r="F141" s="14" t="s">
        <v>221</v>
      </c>
      <c r="G141" s="15">
        <v>5303.32123643265</v>
      </c>
      <c r="H141" s="16">
        <f t="shared" si="49"/>
        <v>1.5339527343019244</v>
      </c>
      <c r="I141" s="16">
        <f t="shared" si="78"/>
        <v>0.80111459421805531</v>
      </c>
      <c r="J141" s="16">
        <f t="shared" si="79"/>
        <v>4.1666666666666741</v>
      </c>
      <c r="K141" s="16">
        <f t="shared" si="79"/>
        <v>4.2934782608695654</v>
      </c>
      <c r="L141" s="16">
        <f t="shared" si="80"/>
        <v>0.30945137941886802</v>
      </c>
      <c r="M141" s="17">
        <f t="shared" si="81"/>
        <v>10.728508051674879</v>
      </c>
      <c r="N141" s="2">
        <f t="shared" si="82"/>
        <v>6</v>
      </c>
      <c r="O141" s="2">
        <f t="shared" si="83"/>
        <v>0</v>
      </c>
      <c r="P141" s="2">
        <f t="shared" si="84"/>
        <v>0</v>
      </c>
      <c r="Q141" s="18">
        <f t="shared" si="85"/>
        <v>6</v>
      </c>
      <c r="R141" s="19">
        <f t="shared" si="86"/>
        <v>1</v>
      </c>
      <c r="S141" s="16">
        <f t="shared" si="96"/>
        <v>-9.2035832617498592E-2</v>
      </c>
      <c r="T141" s="16">
        <f t="shared" si="87"/>
        <v>-1.7274140611500677E-2</v>
      </c>
      <c r="U141" s="16">
        <f t="shared" si="88"/>
        <v>1.0752688172043112</v>
      </c>
      <c r="V141" s="16">
        <f t="shared" si="88"/>
        <v>0.84459459459459429</v>
      </c>
      <c r="W141" s="16">
        <f t="shared" si="89"/>
        <v>-9.4029149036201076E-2</v>
      </c>
      <c r="X141" s="17">
        <f t="shared" si="90"/>
        <v>0.19853970004612975</v>
      </c>
      <c r="Y141" s="2">
        <f t="shared" si="91"/>
        <v>3</v>
      </c>
      <c r="Z141" s="2">
        <f t="shared" si="92"/>
        <v>3</v>
      </c>
      <c r="AA141" s="2">
        <f t="shared" si="93"/>
        <v>0</v>
      </c>
      <c r="AB141" s="18">
        <f t="shared" si="94"/>
        <v>6</v>
      </c>
      <c r="AC141" s="19">
        <f t="shared" si="95"/>
        <v>0</v>
      </c>
    </row>
    <row r="142" spans="1:29" x14ac:dyDescent="0.2">
      <c r="A142" s="13">
        <v>40664</v>
      </c>
      <c r="B142" s="20">
        <v>1634.3</v>
      </c>
      <c r="C142" s="14" t="s">
        <v>368</v>
      </c>
      <c r="D142" s="14">
        <v>9.1999999999999993</v>
      </c>
      <c r="E142" s="14" t="s">
        <v>529</v>
      </c>
      <c r="F142" s="14" t="s">
        <v>222</v>
      </c>
      <c r="G142" s="15">
        <v>5302.5384081498214</v>
      </c>
      <c r="H142" s="16">
        <f t="shared" si="49"/>
        <v>1.5810031620063336</v>
      </c>
      <c r="I142" s="16">
        <f t="shared" si="78"/>
        <v>0.50364709968737653</v>
      </c>
      <c r="J142" s="16">
        <f t="shared" si="79"/>
        <v>4.1666666666666741</v>
      </c>
      <c r="K142" s="16">
        <f t="shared" si="79"/>
        <v>4.6321525885558597</v>
      </c>
      <c r="L142" s="16">
        <f t="shared" si="80"/>
        <v>1.5700230270043747E-2</v>
      </c>
      <c r="M142" s="17">
        <f t="shared" si="81"/>
        <v>9.3234330289973961</v>
      </c>
      <c r="N142" s="2">
        <f t="shared" si="82"/>
        <v>6</v>
      </c>
      <c r="O142" s="2">
        <f t="shared" si="83"/>
        <v>0</v>
      </c>
      <c r="P142" s="2">
        <f t="shared" si="84"/>
        <v>0</v>
      </c>
      <c r="Q142" s="18">
        <f t="shared" si="85"/>
        <v>6</v>
      </c>
      <c r="R142" s="19">
        <f t="shared" si="86"/>
        <v>1</v>
      </c>
      <c r="S142" s="16">
        <f t="shared" si="96"/>
        <v>0.62027881839956667</v>
      </c>
      <c r="T142" s="16">
        <f t="shared" si="87"/>
        <v>-1.7277125086401224E-2</v>
      </c>
      <c r="U142" s="16">
        <f t="shared" si="88"/>
        <v>0</v>
      </c>
      <c r="V142" s="16">
        <f t="shared" si="88"/>
        <v>0.62464508801817198</v>
      </c>
      <c r="W142" s="16">
        <f t="shared" si="89"/>
        <v>-7.3202614379086484E-2</v>
      </c>
      <c r="X142" s="17">
        <f t="shared" si="90"/>
        <v>1.476109494275013E-2</v>
      </c>
      <c r="Y142" s="2">
        <f t="shared" si="91"/>
        <v>3</v>
      </c>
      <c r="Z142" s="2">
        <f t="shared" si="92"/>
        <v>2</v>
      </c>
      <c r="AA142" s="2">
        <f t="shared" si="93"/>
        <v>1</v>
      </c>
      <c r="AB142" s="18">
        <f t="shared" si="94"/>
        <v>6</v>
      </c>
      <c r="AC142" s="19">
        <f t="shared" si="95"/>
        <v>0.16666666666666669</v>
      </c>
    </row>
    <row r="143" spans="1:29" x14ac:dyDescent="0.2">
      <c r="A143" s="13">
        <v>40695</v>
      </c>
      <c r="B143" s="20">
        <v>1631</v>
      </c>
      <c r="C143" s="14" t="s">
        <v>354</v>
      </c>
      <c r="D143" s="14">
        <v>9.1</v>
      </c>
      <c r="E143" s="14" t="s">
        <v>530</v>
      </c>
      <c r="F143" s="14" t="s">
        <v>223</v>
      </c>
      <c r="G143" s="15">
        <v>5277.3868929983073</v>
      </c>
      <c r="H143" s="16">
        <f t="shared" si="49"/>
        <v>0.7707485509927281</v>
      </c>
      <c r="I143" s="16">
        <f t="shared" ref="I143:I158" si="97">IF(C143="","",((C143/C131)-1)*100)</f>
        <v>0.30033498902621858</v>
      </c>
      <c r="J143" s="16">
        <f t="shared" ref="J143:K158" si="98">IF(D143="","",-((D143/D131)-1)*100)</f>
        <v>4.2105263157894761</v>
      </c>
      <c r="K143" s="16">
        <f t="shared" si="98"/>
        <v>4.7071702244116054</v>
      </c>
      <c r="L143" s="16">
        <f t="shared" si="80"/>
        <v>-0.17762917297946546</v>
      </c>
      <c r="M143" s="17">
        <f t="shared" si="81"/>
        <v>8.0203626601126903</v>
      </c>
      <c r="N143" s="2">
        <f t="shared" si="82"/>
        <v>5</v>
      </c>
      <c r="O143" s="2">
        <f t="shared" si="83"/>
        <v>1</v>
      </c>
      <c r="P143" s="2">
        <f t="shared" si="84"/>
        <v>0</v>
      </c>
      <c r="Q143" s="18">
        <f t="shared" si="85"/>
        <v>6</v>
      </c>
      <c r="R143" s="19">
        <f t="shared" si="86"/>
        <v>0.66666666666666674</v>
      </c>
      <c r="S143" s="16">
        <f t="shared" si="96"/>
        <v>-0.2502441406250111</v>
      </c>
      <c r="T143" s="16">
        <f t="shared" ref="T143:T158" si="99">IF(C143="","",((C143/C142)-1)*100)</f>
        <v>2.8800184321187139E-2</v>
      </c>
      <c r="U143" s="16">
        <f t="shared" ref="U143:V158" si="100">IF(D143="","",-((D143/D142)-1)*100)</f>
        <v>1.0869565217391242</v>
      </c>
      <c r="V143" s="16">
        <f t="shared" si="100"/>
        <v>0.51428571428572267</v>
      </c>
      <c r="W143" s="16">
        <f t="shared" si="89"/>
        <v>-2.0930354246240235E-2</v>
      </c>
      <c r="X143" s="17">
        <f t="shared" si="90"/>
        <v>0.47432971183871686</v>
      </c>
      <c r="Y143" s="2">
        <f t="shared" si="91"/>
        <v>4</v>
      </c>
      <c r="Z143" s="2">
        <f t="shared" si="92"/>
        <v>2</v>
      </c>
      <c r="AA143" s="2">
        <f t="shared" si="93"/>
        <v>0</v>
      </c>
      <c r="AB143" s="18">
        <f t="shared" si="94"/>
        <v>6</v>
      </c>
      <c r="AC143" s="19">
        <f t="shared" si="95"/>
        <v>0.33333333333333331</v>
      </c>
    </row>
    <row r="144" spans="1:29" x14ac:dyDescent="0.2">
      <c r="A144" s="13">
        <v>40725</v>
      </c>
      <c r="B144" s="20">
        <v>1637.9</v>
      </c>
      <c r="C144" s="14" t="s">
        <v>373</v>
      </c>
      <c r="D144" s="14">
        <v>9</v>
      </c>
      <c r="E144" s="14" t="s">
        <v>67</v>
      </c>
      <c r="F144" s="14" t="s">
        <v>224</v>
      </c>
      <c r="G144" s="15">
        <v>5254.2970661584795</v>
      </c>
      <c r="H144" s="16">
        <f t="shared" si="49"/>
        <v>0.90948462537896457</v>
      </c>
      <c r="I144" s="16">
        <f t="shared" si="97"/>
        <v>0.25950060550141707</v>
      </c>
      <c r="J144" s="16">
        <f t="shared" si="98"/>
        <v>5.2631578947368478</v>
      </c>
      <c r="K144" s="16">
        <f t="shared" si="98"/>
        <v>5.1014810751508595</v>
      </c>
      <c r="L144" s="16">
        <f t="shared" si="80"/>
        <v>-0.26089225150013329</v>
      </c>
      <c r="M144" s="17">
        <f t="shared" si="81"/>
        <v>6.6550853613461136</v>
      </c>
      <c r="N144" s="2">
        <f t="shared" si="82"/>
        <v>5</v>
      </c>
      <c r="O144" s="2">
        <f t="shared" si="83"/>
        <v>1</v>
      </c>
      <c r="P144" s="2">
        <f t="shared" si="84"/>
        <v>0</v>
      </c>
      <c r="Q144" s="18">
        <f t="shared" si="85"/>
        <v>6</v>
      </c>
      <c r="R144" s="19">
        <f t="shared" si="86"/>
        <v>0.66666666666666674</v>
      </c>
      <c r="S144" s="16">
        <f t="shared" si="96"/>
        <v>-0.20192131187664053</v>
      </c>
      <c r="T144" s="16">
        <f t="shared" si="99"/>
        <v>0.11516756881262413</v>
      </c>
      <c r="U144" s="16">
        <f t="shared" si="100"/>
        <v>1.098901098901095</v>
      </c>
      <c r="V144" s="16">
        <f t="shared" si="100"/>
        <v>0.63182079264789692</v>
      </c>
      <c r="W144" s="16">
        <f t="shared" si="89"/>
        <v>4.1869471921285317E-2</v>
      </c>
      <c r="X144" s="17">
        <f t="shared" si="90"/>
        <v>0.43752385997057885</v>
      </c>
      <c r="Y144" s="2">
        <f t="shared" si="91"/>
        <v>5</v>
      </c>
      <c r="Z144" s="2">
        <f t="shared" si="92"/>
        <v>1</v>
      </c>
      <c r="AA144" s="2">
        <f t="shared" si="93"/>
        <v>0</v>
      </c>
      <c r="AB144" s="18">
        <f t="shared" si="94"/>
        <v>6</v>
      </c>
      <c r="AC144" s="19">
        <f t="shared" si="95"/>
        <v>0.66666666666666674</v>
      </c>
    </row>
    <row r="145" spans="1:29" x14ac:dyDescent="0.2">
      <c r="A145" s="13">
        <v>40756</v>
      </c>
      <c r="B145" s="20">
        <v>1634.9</v>
      </c>
      <c r="C145" s="14" t="s">
        <v>374</v>
      </c>
      <c r="D145" s="14">
        <v>9</v>
      </c>
      <c r="E145" s="14" t="s">
        <v>531</v>
      </c>
      <c r="F145" s="14" t="s">
        <v>225</v>
      </c>
      <c r="G145" s="15">
        <v>5166.6982519292305</v>
      </c>
      <c r="H145" s="16">
        <f t="shared" si="49"/>
        <v>0.99895171733366261</v>
      </c>
      <c r="I145" s="16">
        <f t="shared" si="97"/>
        <v>0.36296595033704637</v>
      </c>
      <c r="J145" s="16">
        <f t="shared" si="98"/>
        <v>5.2631578947368478</v>
      </c>
      <c r="K145" s="16">
        <f t="shared" si="98"/>
        <v>6.1336254107338339</v>
      </c>
      <c r="L145" s="16">
        <f t="shared" si="80"/>
        <v>-0.25023459493275224</v>
      </c>
      <c r="M145" s="17">
        <f t="shared" si="81"/>
        <v>7.8346419671567631</v>
      </c>
      <c r="N145" s="2">
        <f t="shared" si="82"/>
        <v>5</v>
      </c>
      <c r="O145" s="2">
        <f t="shared" si="83"/>
        <v>1</v>
      </c>
      <c r="P145" s="2">
        <f t="shared" si="84"/>
        <v>0</v>
      </c>
      <c r="Q145" s="18">
        <f t="shared" si="85"/>
        <v>6</v>
      </c>
      <c r="R145" s="19">
        <f t="shared" si="86"/>
        <v>0.66666666666666674</v>
      </c>
      <c r="S145" s="16">
        <f t="shared" si="96"/>
        <v>0.42305334150827267</v>
      </c>
      <c r="T145" s="16">
        <f t="shared" si="99"/>
        <v>0.19555964569193396</v>
      </c>
      <c r="U145" s="16">
        <f t="shared" si="100"/>
        <v>0</v>
      </c>
      <c r="V145" s="16">
        <f t="shared" si="100"/>
        <v>0.92485549132947931</v>
      </c>
      <c r="W145" s="16">
        <f t="shared" si="89"/>
        <v>9.9398378236981166E-2</v>
      </c>
      <c r="X145" s="17">
        <f t="shared" si="90"/>
        <v>1.6671842708218643</v>
      </c>
      <c r="Y145" s="2">
        <f t="shared" si="91"/>
        <v>5</v>
      </c>
      <c r="Z145" s="2">
        <f t="shared" si="92"/>
        <v>0</v>
      </c>
      <c r="AA145" s="2">
        <f t="shared" si="93"/>
        <v>1</v>
      </c>
      <c r="AB145" s="18">
        <f t="shared" si="94"/>
        <v>6</v>
      </c>
      <c r="AC145" s="19">
        <f t="shared" si="95"/>
        <v>0.83333333333333337</v>
      </c>
    </row>
    <row r="146" spans="1:29" x14ac:dyDescent="0.2">
      <c r="A146" s="13">
        <v>40787</v>
      </c>
      <c r="B146" s="20">
        <v>1638.1</v>
      </c>
      <c r="C146" s="14" t="s">
        <v>375</v>
      </c>
      <c r="D146" s="14">
        <v>8.8000000000000007</v>
      </c>
      <c r="E146" s="14" t="s">
        <v>532</v>
      </c>
      <c r="F146" s="14" t="s">
        <v>226</v>
      </c>
      <c r="G146" s="15">
        <v>5211.7929488989266</v>
      </c>
      <c r="H146" s="16">
        <f t="shared" si="49"/>
        <v>0.7083897991868815</v>
      </c>
      <c r="I146" s="16">
        <f t="shared" si="97"/>
        <v>0.58752376015207552</v>
      </c>
      <c r="J146" s="16">
        <f t="shared" si="98"/>
        <v>7.3684210526315681</v>
      </c>
      <c r="K146" s="16">
        <f t="shared" si="98"/>
        <v>7.5873362445414756</v>
      </c>
      <c r="L146" s="16">
        <f t="shared" si="80"/>
        <v>-0.19798885010159362</v>
      </c>
      <c r="M146" s="17">
        <f t="shared" si="81"/>
        <v>6.2021842165596475</v>
      </c>
      <c r="N146" s="2">
        <f t="shared" si="82"/>
        <v>5</v>
      </c>
      <c r="O146" s="2">
        <f t="shared" si="83"/>
        <v>1</v>
      </c>
      <c r="P146" s="2">
        <f t="shared" si="84"/>
        <v>0</v>
      </c>
      <c r="Q146" s="18">
        <f t="shared" si="85"/>
        <v>6</v>
      </c>
      <c r="R146" s="19">
        <f t="shared" si="86"/>
        <v>0.66666666666666674</v>
      </c>
      <c r="S146" s="16">
        <f t="shared" si="96"/>
        <v>-0.18316136516270953</v>
      </c>
      <c r="T146" s="16">
        <f t="shared" si="99"/>
        <v>0.24684270952928244</v>
      </c>
      <c r="U146" s="16">
        <f t="shared" si="100"/>
        <v>2.2222222222222143</v>
      </c>
      <c r="V146" s="16">
        <f t="shared" si="100"/>
        <v>1.225204200700114</v>
      </c>
      <c r="W146" s="16">
        <f t="shared" si="89"/>
        <v>0.10975227343994476</v>
      </c>
      <c r="X146" s="17">
        <f t="shared" si="90"/>
        <v>-0.87279525087144982</v>
      </c>
      <c r="Y146" s="2">
        <f t="shared" si="91"/>
        <v>4</v>
      </c>
      <c r="Z146" s="2">
        <f t="shared" si="92"/>
        <v>2</v>
      </c>
      <c r="AA146" s="2">
        <f t="shared" si="93"/>
        <v>0</v>
      </c>
      <c r="AB146" s="18">
        <f t="shared" si="94"/>
        <v>6</v>
      </c>
      <c r="AC146" s="19">
        <f t="shared" si="95"/>
        <v>0.33333333333333331</v>
      </c>
    </row>
    <row r="147" spans="1:29" x14ac:dyDescent="0.2">
      <c r="A147" s="13">
        <v>40817</v>
      </c>
      <c r="B147" s="20">
        <v>1635.6</v>
      </c>
      <c r="C147" s="14" t="s">
        <v>376</v>
      </c>
      <c r="D147" s="14">
        <v>8.6999999999999993</v>
      </c>
      <c r="E147" s="14" t="s">
        <v>533</v>
      </c>
      <c r="F147" s="14" t="s">
        <v>218</v>
      </c>
      <c r="G147" s="15">
        <v>5187.7056473116254</v>
      </c>
      <c r="H147" s="16">
        <f t="shared" ref="H147:H210" si="101">IF(B146="","",((B146/B134)-1)*100)</f>
        <v>0.98637568583934687</v>
      </c>
      <c r="I147" s="16">
        <f t="shared" si="97"/>
        <v>0.82373271889399913</v>
      </c>
      <c r="J147" s="16">
        <f t="shared" si="98"/>
        <v>9.375</v>
      </c>
      <c r="K147" s="16">
        <f t="shared" si="98"/>
        <v>9.19978225367446</v>
      </c>
      <c r="L147" s="16">
        <f t="shared" si="80"/>
        <v>-0.13023546572202838</v>
      </c>
      <c r="M147" s="17">
        <f t="shared" si="81"/>
        <v>6.3020172476132679</v>
      </c>
      <c r="N147" s="2">
        <f t="shared" si="82"/>
        <v>5</v>
      </c>
      <c r="O147" s="2">
        <f t="shared" si="83"/>
        <v>1</v>
      </c>
      <c r="P147" s="2">
        <f t="shared" si="84"/>
        <v>0</v>
      </c>
      <c r="Q147" s="18">
        <f t="shared" si="85"/>
        <v>6</v>
      </c>
      <c r="R147" s="19">
        <f t="shared" si="86"/>
        <v>0.66666666666666674</v>
      </c>
      <c r="S147" s="16">
        <f t="shared" si="96"/>
        <v>0.19573062572633138</v>
      </c>
      <c r="T147" s="16">
        <f t="shared" si="99"/>
        <v>0.22905571780336142</v>
      </c>
      <c r="U147" s="16">
        <f t="shared" si="100"/>
        <v>1.1363636363636576</v>
      </c>
      <c r="V147" s="16">
        <f t="shared" si="100"/>
        <v>1.476668635558176</v>
      </c>
      <c r="W147" s="16">
        <f t="shared" si="89"/>
        <v>8.3529104672397381E-2</v>
      </c>
      <c r="X147" s="17">
        <f t="shared" si="90"/>
        <v>0.46216919634902709</v>
      </c>
      <c r="Y147" s="2">
        <f t="shared" si="91"/>
        <v>6</v>
      </c>
      <c r="Z147" s="2">
        <f t="shared" si="92"/>
        <v>0</v>
      </c>
      <c r="AA147" s="2">
        <f t="shared" si="93"/>
        <v>0</v>
      </c>
      <c r="AB147" s="18">
        <f t="shared" si="94"/>
        <v>6</v>
      </c>
      <c r="AC147" s="19">
        <f t="shared" si="95"/>
        <v>1</v>
      </c>
    </row>
    <row r="148" spans="1:29" x14ac:dyDescent="0.2">
      <c r="A148" s="13">
        <v>40848</v>
      </c>
      <c r="B148" s="20">
        <v>1635.9</v>
      </c>
      <c r="C148" s="14" t="s">
        <v>377</v>
      </c>
      <c r="D148" s="14">
        <v>8.6</v>
      </c>
      <c r="E148" s="14" t="s">
        <v>534</v>
      </c>
      <c r="F148" s="14" t="s">
        <v>218</v>
      </c>
      <c r="G148" s="15">
        <v>5445.0351927661695</v>
      </c>
      <c r="H148" s="16">
        <f t="shared" si="101"/>
        <v>0.5285802089735725</v>
      </c>
      <c r="I148" s="16">
        <f t="shared" si="97"/>
        <v>0.97361447171333548</v>
      </c>
      <c r="J148" s="16">
        <f t="shared" si="98"/>
        <v>10.416666666666663</v>
      </c>
      <c r="K148" s="16">
        <f t="shared" si="98"/>
        <v>10.511982570806088</v>
      </c>
      <c r="L148" s="16">
        <f t="shared" si="80"/>
        <v>-0.11982911326456902</v>
      </c>
      <c r="M148" s="17">
        <f t="shared" si="81"/>
        <v>0.60484456079873405</v>
      </c>
      <c r="N148" s="2">
        <f t="shared" si="82"/>
        <v>5</v>
      </c>
      <c r="O148" s="2">
        <f t="shared" si="83"/>
        <v>1</v>
      </c>
      <c r="P148" s="2">
        <f t="shared" si="84"/>
        <v>0</v>
      </c>
      <c r="Q148" s="18">
        <f t="shared" si="85"/>
        <v>6</v>
      </c>
      <c r="R148" s="19">
        <f t="shared" si="86"/>
        <v>0.66666666666666674</v>
      </c>
      <c r="S148" s="16">
        <f t="shared" si="96"/>
        <v>-0.15261583541907875</v>
      </c>
      <c r="T148" s="16">
        <f t="shared" si="99"/>
        <v>0.13711935096840655</v>
      </c>
      <c r="U148" s="16">
        <f t="shared" si="100"/>
        <v>1.1494252873563204</v>
      </c>
      <c r="V148" s="16">
        <f t="shared" si="100"/>
        <v>1.4988009592326157</v>
      </c>
      <c r="W148" s="16">
        <f t="shared" si="89"/>
        <v>0</v>
      </c>
      <c r="X148" s="17">
        <f t="shared" si="90"/>
        <v>-4.9603729075857972</v>
      </c>
      <c r="Y148" s="2">
        <f t="shared" si="91"/>
        <v>3</v>
      </c>
      <c r="Z148" s="2">
        <f t="shared" si="92"/>
        <v>2</v>
      </c>
      <c r="AA148" s="2">
        <f t="shared" si="93"/>
        <v>1</v>
      </c>
      <c r="AB148" s="18">
        <f t="shared" si="94"/>
        <v>6</v>
      </c>
      <c r="AC148" s="19">
        <f t="shared" si="95"/>
        <v>0.16666666666666669</v>
      </c>
    </row>
    <row r="149" spans="1:29" x14ac:dyDescent="0.2">
      <c r="A149" s="13">
        <v>40878</v>
      </c>
      <c r="B149" s="20">
        <v>1639.4</v>
      </c>
      <c r="C149" s="14" t="s">
        <v>378</v>
      </c>
      <c r="D149" s="14">
        <v>8.5</v>
      </c>
      <c r="E149" s="14" t="s">
        <v>535</v>
      </c>
      <c r="F149" s="14" t="s">
        <v>227</v>
      </c>
      <c r="G149" s="15">
        <v>5449.8005089717035</v>
      </c>
      <c r="H149" s="16">
        <f t="shared" si="101"/>
        <v>0.64599483204135222</v>
      </c>
      <c r="I149" s="16">
        <f t="shared" si="97"/>
        <v>1.0081806659753445</v>
      </c>
      <c r="J149" s="16">
        <f t="shared" si="98"/>
        <v>10.526315789473683</v>
      </c>
      <c r="K149" s="16">
        <f t="shared" si="98"/>
        <v>11.281489594742599</v>
      </c>
      <c r="L149" s="16">
        <f t="shared" si="80"/>
        <v>-0.16159299416180772</v>
      </c>
      <c r="M149" s="17">
        <f t="shared" si="81"/>
        <v>-0.66558232704472253</v>
      </c>
      <c r="N149" s="2">
        <f t="shared" si="82"/>
        <v>4</v>
      </c>
      <c r="O149" s="2">
        <f t="shared" si="83"/>
        <v>2</v>
      </c>
      <c r="P149" s="2">
        <f t="shared" si="84"/>
        <v>0</v>
      </c>
      <c r="Q149" s="18">
        <f t="shared" si="85"/>
        <v>6</v>
      </c>
      <c r="R149" s="19">
        <f t="shared" si="86"/>
        <v>0.33333333333333331</v>
      </c>
      <c r="S149" s="16">
        <f t="shared" si="96"/>
        <v>1.8341892883366739E-2</v>
      </c>
      <c r="T149" s="16">
        <f t="shared" si="99"/>
        <v>3.4232897814789887E-2</v>
      </c>
      <c r="U149" s="16">
        <f t="shared" si="100"/>
        <v>1.1627906976744096</v>
      </c>
      <c r="V149" s="16">
        <f t="shared" si="100"/>
        <v>1.3998782714546576</v>
      </c>
      <c r="W149" s="16">
        <f t="shared" si="89"/>
        <v>-9.3891815763391673E-2</v>
      </c>
      <c r="X149" s="17">
        <f t="shared" si="90"/>
        <v>-8.7516720036351359E-2</v>
      </c>
      <c r="Y149" s="2">
        <f t="shared" si="91"/>
        <v>4</v>
      </c>
      <c r="Z149" s="2">
        <f t="shared" si="92"/>
        <v>2</v>
      </c>
      <c r="AA149" s="2">
        <f t="shared" si="93"/>
        <v>0</v>
      </c>
      <c r="AB149" s="18">
        <f t="shared" si="94"/>
        <v>6</v>
      </c>
      <c r="AC149" s="19">
        <f t="shared" si="95"/>
        <v>0.33333333333333331</v>
      </c>
    </row>
    <row r="150" spans="1:29" x14ac:dyDescent="0.2">
      <c r="A150" s="13">
        <v>40909</v>
      </c>
      <c r="B150" s="20">
        <v>1642.4</v>
      </c>
      <c r="C150" s="14" t="s">
        <v>379</v>
      </c>
      <c r="D150" s="14">
        <v>8.4</v>
      </c>
      <c r="E150" s="14" t="s">
        <v>73</v>
      </c>
      <c r="F150" s="14" t="s">
        <v>228</v>
      </c>
      <c r="G150" s="15">
        <v>5402.1607182069138</v>
      </c>
      <c r="H150" s="16">
        <f t="shared" si="101"/>
        <v>0.78691749661872201</v>
      </c>
      <c r="I150" s="16">
        <f t="shared" si="97"/>
        <v>0.93317972350230871</v>
      </c>
      <c r="J150" s="16">
        <f t="shared" si="98"/>
        <v>10.638297872340431</v>
      </c>
      <c r="K150" s="16">
        <f t="shared" si="98"/>
        <v>11.540585311982332</v>
      </c>
      <c r="L150" s="16">
        <f t="shared" si="80"/>
        <v>-0.24516196338217888</v>
      </c>
      <c r="M150" s="17">
        <f t="shared" si="81"/>
        <v>0.38780324525075072</v>
      </c>
      <c r="N150" s="2">
        <f t="shared" si="82"/>
        <v>5</v>
      </c>
      <c r="O150" s="2">
        <f t="shared" si="83"/>
        <v>1</v>
      </c>
      <c r="P150" s="2">
        <f t="shared" si="84"/>
        <v>0</v>
      </c>
      <c r="Q150" s="18">
        <f t="shared" si="85"/>
        <v>6</v>
      </c>
      <c r="R150" s="19">
        <f t="shared" si="86"/>
        <v>0.66666666666666674</v>
      </c>
      <c r="S150" s="16">
        <f t="shared" si="96"/>
        <v>0.21394950791613354</v>
      </c>
      <c r="T150" s="16">
        <f t="shared" si="99"/>
        <v>-6.2738835339071208E-2</v>
      </c>
      <c r="U150" s="16">
        <f t="shared" si="100"/>
        <v>1.1764705882352899</v>
      </c>
      <c r="V150" s="16">
        <f t="shared" si="100"/>
        <v>1.1111111111111183</v>
      </c>
      <c r="W150" s="16">
        <f t="shared" si="89"/>
        <v>-0.15141231138724454</v>
      </c>
      <c r="X150" s="17">
        <f t="shared" si="90"/>
        <v>0.87415659869316542</v>
      </c>
      <c r="Y150" s="2">
        <f t="shared" si="91"/>
        <v>4</v>
      </c>
      <c r="Z150" s="2">
        <f t="shared" si="92"/>
        <v>2</v>
      </c>
      <c r="AA150" s="2">
        <f t="shared" si="93"/>
        <v>0</v>
      </c>
      <c r="AB150" s="18">
        <f t="shared" si="94"/>
        <v>6</v>
      </c>
      <c r="AC150" s="19">
        <f t="shared" si="95"/>
        <v>0.33333333333333331</v>
      </c>
    </row>
    <row r="151" spans="1:29" x14ac:dyDescent="0.2">
      <c r="A151" s="13">
        <v>40940</v>
      </c>
      <c r="B151" s="20">
        <v>1647.3</v>
      </c>
      <c r="C151" s="14" t="s">
        <v>380</v>
      </c>
      <c r="D151" s="14">
        <v>8.3000000000000007</v>
      </c>
      <c r="E151" s="14" t="s">
        <v>536</v>
      </c>
      <c r="F151" s="14" t="s">
        <v>229</v>
      </c>
      <c r="G151" s="15">
        <v>5328.1974245561196</v>
      </c>
      <c r="H151" s="16">
        <f t="shared" si="101"/>
        <v>0.97755917614510413</v>
      </c>
      <c r="I151" s="16">
        <f t="shared" si="97"/>
        <v>0.76019350380096551</v>
      </c>
      <c r="J151" s="16">
        <f t="shared" si="98"/>
        <v>11.702127659574469</v>
      </c>
      <c r="K151" s="16">
        <f t="shared" si="98"/>
        <v>11.371237458193983</v>
      </c>
      <c r="L151" s="16">
        <f t="shared" si="80"/>
        <v>-0.3758221108675297</v>
      </c>
      <c r="M151" s="17">
        <f t="shared" si="81"/>
        <v>1.0637164312983116</v>
      </c>
      <c r="N151" s="2">
        <f t="shared" si="82"/>
        <v>5</v>
      </c>
      <c r="O151" s="2">
        <f t="shared" si="83"/>
        <v>1</v>
      </c>
      <c r="P151" s="2">
        <f t="shared" si="84"/>
        <v>0</v>
      </c>
      <c r="Q151" s="18">
        <f t="shared" si="85"/>
        <v>6</v>
      </c>
      <c r="R151" s="19">
        <f t="shared" si="86"/>
        <v>0.66666666666666674</v>
      </c>
      <c r="S151" s="16">
        <f t="shared" si="96"/>
        <v>0.18299377821153762</v>
      </c>
      <c r="T151" s="16">
        <f t="shared" si="99"/>
        <v>-0.14838488756991897</v>
      </c>
      <c r="U151" s="16">
        <f t="shared" si="100"/>
        <v>1.1904761904761862</v>
      </c>
      <c r="V151" s="16">
        <f t="shared" si="100"/>
        <v>0.74906367041197575</v>
      </c>
      <c r="W151" s="16">
        <f t="shared" si="89"/>
        <v>-0.19870320016733833</v>
      </c>
      <c r="X151" s="17">
        <f t="shared" si="90"/>
        <v>1.3691427839515269</v>
      </c>
      <c r="Y151" s="2">
        <f t="shared" si="91"/>
        <v>4</v>
      </c>
      <c r="Z151" s="2">
        <f t="shared" si="92"/>
        <v>2</v>
      </c>
      <c r="AA151" s="2">
        <f t="shared" si="93"/>
        <v>0</v>
      </c>
      <c r="AB151" s="18">
        <f t="shared" si="94"/>
        <v>6</v>
      </c>
      <c r="AC151" s="19">
        <f t="shared" si="95"/>
        <v>0.33333333333333331</v>
      </c>
    </row>
    <row r="152" spans="1:29" x14ac:dyDescent="0.2">
      <c r="A152" s="13">
        <v>40969</v>
      </c>
      <c r="B152" s="20">
        <v>1650.2</v>
      </c>
      <c r="C152" s="14" t="s">
        <v>351</v>
      </c>
      <c r="D152" s="14">
        <v>8.3000000000000007</v>
      </c>
      <c r="E152" s="14" t="s">
        <v>75</v>
      </c>
      <c r="F152" s="14" t="s">
        <v>230</v>
      </c>
      <c r="G152" s="15">
        <v>5321.6336893782536</v>
      </c>
      <c r="H152" s="16">
        <f t="shared" si="101"/>
        <v>1.073751380537491</v>
      </c>
      <c r="I152" s="16">
        <f t="shared" si="97"/>
        <v>0.5124661714746237</v>
      </c>
      <c r="J152" s="16">
        <f t="shared" si="98"/>
        <v>10.752688172043012</v>
      </c>
      <c r="K152" s="16">
        <f t="shared" si="98"/>
        <v>10.641891891891897</v>
      </c>
      <c r="L152" s="16">
        <f t="shared" si="80"/>
        <v>-0.5223841613122282</v>
      </c>
      <c r="M152" s="17">
        <f t="shared" si="81"/>
        <v>-0.14607633661598562</v>
      </c>
      <c r="N152" s="2">
        <f t="shared" si="82"/>
        <v>4</v>
      </c>
      <c r="O152" s="2">
        <f t="shared" si="83"/>
        <v>2</v>
      </c>
      <c r="P152" s="2">
        <f t="shared" si="84"/>
        <v>0</v>
      </c>
      <c r="Q152" s="18">
        <f t="shared" si="85"/>
        <v>6</v>
      </c>
      <c r="R152" s="19">
        <f t="shared" si="86"/>
        <v>0.33333333333333331</v>
      </c>
      <c r="S152" s="16">
        <f t="shared" si="96"/>
        <v>0.29834388699463421</v>
      </c>
      <c r="T152" s="16">
        <f t="shared" si="99"/>
        <v>-0.22862368541380906</v>
      </c>
      <c r="U152" s="16">
        <f t="shared" si="100"/>
        <v>0</v>
      </c>
      <c r="V152" s="16">
        <f t="shared" si="100"/>
        <v>0.18867924528302993</v>
      </c>
      <c r="W152" s="16">
        <f t="shared" si="89"/>
        <v>-0.22529602850256403</v>
      </c>
      <c r="X152" s="17">
        <f t="shared" si="90"/>
        <v>0.1231886631605561</v>
      </c>
      <c r="Y152" s="2">
        <f t="shared" si="91"/>
        <v>3</v>
      </c>
      <c r="Z152" s="2">
        <f t="shared" si="92"/>
        <v>2</v>
      </c>
      <c r="AA152" s="2">
        <f t="shared" si="93"/>
        <v>1</v>
      </c>
      <c r="AB152" s="18">
        <f t="shared" si="94"/>
        <v>6</v>
      </c>
      <c r="AC152" s="19">
        <f t="shared" si="95"/>
        <v>0.16666666666666669</v>
      </c>
    </row>
    <row r="153" spans="1:29" x14ac:dyDescent="0.2">
      <c r="A153" s="13">
        <v>41000</v>
      </c>
      <c r="B153" s="20">
        <v>1643</v>
      </c>
      <c r="C153" s="14" t="s">
        <v>70</v>
      </c>
      <c r="D153" s="14">
        <v>8.4</v>
      </c>
      <c r="E153" s="14" t="s">
        <v>536</v>
      </c>
      <c r="F153" s="14" t="s">
        <v>231</v>
      </c>
      <c r="G153" s="15">
        <v>5287.7844830290478</v>
      </c>
      <c r="H153" s="16">
        <f t="shared" si="101"/>
        <v>1.3449610022723046</v>
      </c>
      <c r="I153" s="16">
        <f t="shared" si="97"/>
        <v>0.21884358442754159</v>
      </c>
      <c r="J153" s="16">
        <f t="shared" si="98"/>
        <v>8.6956521739130377</v>
      </c>
      <c r="K153" s="16">
        <f t="shared" si="98"/>
        <v>9.7103918228279351</v>
      </c>
      <c r="L153" s="16">
        <f t="shared" si="80"/>
        <v>-0.69542483660129939</v>
      </c>
      <c r="M153" s="17">
        <f t="shared" si="81"/>
        <v>0.29296270602784391</v>
      </c>
      <c r="N153" s="2">
        <f t="shared" si="82"/>
        <v>5</v>
      </c>
      <c r="O153" s="2">
        <f t="shared" si="83"/>
        <v>1</v>
      </c>
      <c r="P153" s="2">
        <f t="shared" si="84"/>
        <v>0</v>
      </c>
      <c r="Q153" s="18">
        <f t="shared" si="85"/>
        <v>6</v>
      </c>
      <c r="R153" s="19">
        <f t="shared" si="86"/>
        <v>0.66666666666666674</v>
      </c>
      <c r="S153" s="16">
        <f t="shared" si="96"/>
        <v>0.17604565045832299</v>
      </c>
      <c r="T153" s="16">
        <f t="shared" si="99"/>
        <v>-0.30934922089824735</v>
      </c>
      <c r="U153" s="16">
        <f t="shared" si="100"/>
        <v>-1.2048192771084265</v>
      </c>
      <c r="V153" s="16">
        <f t="shared" si="100"/>
        <v>-0.1890359168241984</v>
      </c>
      <c r="W153" s="16">
        <f t="shared" si="89"/>
        <v>-0.26781494512418957</v>
      </c>
      <c r="X153" s="17">
        <f t="shared" si="90"/>
        <v>0.63606795065145327</v>
      </c>
      <c r="Y153" s="2">
        <f t="shared" si="91"/>
        <v>2</v>
      </c>
      <c r="Z153" s="2">
        <f t="shared" si="92"/>
        <v>4</v>
      </c>
      <c r="AA153" s="2">
        <f t="shared" si="93"/>
        <v>0</v>
      </c>
      <c r="AB153" s="18">
        <f t="shared" si="94"/>
        <v>6</v>
      </c>
      <c r="AC153" s="19">
        <f t="shared" si="95"/>
        <v>-0.33333333333333331</v>
      </c>
    </row>
    <row r="154" spans="1:29" x14ac:dyDescent="0.2">
      <c r="A154" s="13">
        <v>41030</v>
      </c>
      <c r="B154" s="20">
        <v>1644.5</v>
      </c>
      <c r="C154" s="14" t="s">
        <v>381</v>
      </c>
      <c r="D154" s="14">
        <v>8.4</v>
      </c>
      <c r="E154" s="14" t="s">
        <v>537</v>
      </c>
      <c r="F154" s="14" t="s">
        <v>232</v>
      </c>
      <c r="G154" s="15">
        <v>5258.7363934374798</v>
      </c>
      <c r="H154" s="16">
        <f t="shared" si="101"/>
        <v>0.28076171875</v>
      </c>
      <c r="I154" s="16">
        <f t="shared" si="97"/>
        <v>-9.7920626692005186E-2</v>
      </c>
      <c r="J154" s="16">
        <f t="shared" si="98"/>
        <v>8.6956521739130377</v>
      </c>
      <c r="K154" s="16">
        <f t="shared" si="98"/>
        <v>8.9714285714285644</v>
      </c>
      <c r="L154" s="16">
        <f t="shared" si="80"/>
        <v>-0.91570299827324897</v>
      </c>
      <c r="M154" s="17">
        <f t="shared" si="81"/>
        <v>0.82605747173880584</v>
      </c>
      <c r="N154" s="2">
        <f t="shared" si="82"/>
        <v>4</v>
      </c>
      <c r="O154" s="2">
        <f t="shared" si="83"/>
        <v>2</v>
      </c>
      <c r="P154" s="2">
        <f t="shared" si="84"/>
        <v>0</v>
      </c>
      <c r="Q154" s="18">
        <f t="shared" si="85"/>
        <v>6</v>
      </c>
      <c r="R154" s="19">
        <f t="shared" si="86"/>
        <v>0.33333333333333331</v>
      </c>
      <c r="S154" s="16">
        <f t="shared" si="96"/>
        <v>-0.43631075021209886</v>
      </c>
      <c r="T154" s="16">
        <f t="shared" si="99"/>
        <v>-0.33329502356050922</v>
      </c>
      <c r="U154" s="16">
        <f t="shared" si="100"/>
        <v>0</v>
      </c>
      <c r="V154" s="16">
        <f t="shared" si="100"/>
        <v>-0.18867924528302993</v>
      </c>
      <c r="W154" s="16">
        <f t="shared" si="89"/>
        <v>-0.29486099410278577</v>
      </c>
      <c r="X154" s="17">
        <f t="shared" si="90"/>
        <v>0.54934329651287195</v>
      </c>
      <c r="Y154" s="2">
        <f t="shared" si="91"/>
        <v>1</v>
      </c>
      <c r="Z154" s="2">
        <f t="shared" si="92"/>
        <v>4</v>
      </c>
      <c r="AA154" s="2">
        <f t="shared" si="93"/>
        <v>1</v>
      </c>
      <c r="AB154" s="18">
        <f t="shared" si="94"/>
        <v>6</v>
      </c>
      <c r="AC154" s="19">
        <f t="shared" si="95"/>
        <v>-0.5</v>
      </c>
    </row>
    <row r="155" spans="1:29" x14ac:dyDescent="0.2">
      <c r="A155" s="13">
        <v>41061</v>
      </c>
      <c r="B155" s="20">
        <v>1645.9</v>
      </c>
      <c r="C155" s="14" t="s">
        <v>382</v>
      </c>
      <c r="D155" s="14">
        <v>8.4</v>
      </c>
      <c r="E155" s="14" t="s">
        <v>537</v>
      </c>
      <c r="F155" s="14" t="s">
        <v>233</v>
      </c>
      <c r="G155" s="15">
        <v>5286.4898205659074</v>
      </c>
      <c r="H155" s="16">
        <f t="shared" si="101"/>
        <v>0.62412041852781819</v>
      </c>
      <c r="I155" s="16">
        <f t="shared" si="97"/>
        <v>-0.45491189680985089</v>
      </c>
      <c r="J155" s="16">
        <f t="shared" si="98"/>
        <v>7.6923076923076872</v>
      </c>
      <c r="K155" s="16">
        <f t="shared" si="98"/>
        <v>8.5008615738081499</v>
      </c>
      <c r="L155" s="16">
        <f t="shared" si="80"/>
        <v>-1.1880462657664737</v>
      </c>
      <c r="M155" s="17">
        <f t="shared" si="81"/>
        <v>-0.17248929730122597</v>
      </c>
      <c r="N155" s="2">
        <f t="shared" si="82"/>
        <v>3</v>
      </c>
      <c r="O155" s="2">
        <f t="shared" si="83"/>
        <v>3</v>
      </c>
      <c r="P155" s="2">
        <f t="shared" si="84"/>
        <v>0</v>
      </c>
      <c r="Q155" s="18">
        <f t="shared" si="85"/>
        <v>6</v>
      </c>
      <c r="R155" s="19">
        <f t="shared" si="86"/>
        <v>0</v>
      </c>
      <c r="S155" s="16">
        <f t="shared" si="96"/>
        <v>9.1296409007912693E-2</v>
      </c>
      <c r="T155" s="16">
        <f t="shared" si="99"/>
        <v>-0.32864391143911931</v>
      </c>
      <c r="U155" s="16">
        <f t="shared" si="100"/>
        <v>0</v>
      </c>
      <c r="V155" s="16">
        <f t="shared" si="100"/>
        <v>0</v>
      </c>
      <c r="W155" s="16">
        <f t="shared" si="89"/>
        <v>-0.29573299535275988</v>
      </c>
      <c r="X155" s="17">
        <f t="shared" si="90"/>
        <v>-0.52775847755102134</v>
      </c>
      <c r="Y155" s="2">
        <f t="shared" si="91"/>
        <v>1</v>
      </c>
      <c r="Z155" s="2">
        <f t="shared" si="92"/>
        <v>3</v>
      </c>
      <c r="AA155" s="2">
        <f t="shared" si="93"/>
        <v>2</v>
      </c>
      <c r="AB155" s="18">
        <f t="shared" si="94"/>
        <v>6</v>
      </c>
      <c r="AC155" s="19">
        <f t="shared" si="95"/>
        <v>-0.33333333333333337</v>
      </c>
    </row>
    <row r="156" spans="1:29" x14ac:dyDescent="0.2">
      <c r="A156" s="13">
        <v>41091</v>
      </c>
      <c r="B156" s="20">
        <v>1646.5</v>
      </c>
      <c r="C156" s="14" t="s">
        <v>19</v>
      </c>
      <c r="D156" s="14">
        <v>8.4</v>
      </c>
      <c r="E156" s="14" t="s">
        <v>75</v>
      </c>
      <c r="F156" s="14" t="s">
        <v>191</v>
      </c>
      <c r="G156" s="15">
        <v>5263.9735867996733</v>
      </c>
      <c r="H156" s="16">
        <f t="shared" si="101"/>
        <v>0.91354996934396304</v>
      </c>
      <c r="I156" s="16">
        <f t="shared" si="97"/>
        <v>-0.84550787990336218</v>
      </c>
      <c r="J156" s="16">
        <f t="shared" si="98"/>
        <v>6.6666666666666652</v>
      </c>
      <c r="K156" s="16">
        <f t="shared" si="98"/>
        <v>8.2658959537572301</v>
      </c>
      <c r="L156" s="16">
        <f t="shared" si="80"/>
        <v>-1.5119016479204883</v>
      </c>
      <c r="M156" s="17">
        <f t="shared" si="81"/>
        <v>-0.18416394275682091</v>
      </c>
      <c r="N156" s="2">
        <f t="shared" si="82"/>
        <v>3</v>
      </c>
      <c r="O156" s="2">
        <f t="shared" si="83"/>
        <v>3</v>
      </c>
      <c r="P156" s="2">
        <f t="shared" si="84"/>
        <v>0</v>
      </c>
      <c r="Q156" s="18">
        <f t="shared" si="85"/>
        <v>6</v>
      </c>
      <c r="R156" s="19">
        <f t="shared" si="86"/>
        <v>0</v>
      </c>
      <c r="S156" s="16">
        <f t="shared" si="96"/>
        <v>8.5132259045317404E-2</v>
      </c>
      <c r="T156" s="16">
        <f t="shared" si="99"/>
        <v>-0.27766529762248693</v>
      </c>
      <c r="U156" s="16">
        <f t="shared" si="100"/>
        <v>0</v>
      </c>
      <c r="V156" s="16">
        <f t="shared" si="100"/>
        <v>0.37664783427496795</v>
      </c>
      <c r="W156" s="16">
        <f t="shared" si="89"/>
        <v>-0.2860169491525455</v>
      </c>
      <c r="X156" s="17">
        <f t="shared" si="90"/>
        <v>0.42592030875836517</v>
      </c>
      <c r="Y156" s="2">
        <f t="shared" si="91"/>
        <v>3</v>
      </c>
      <c r="Z156" s="2">
        <f t="shared" si="92"/>
        <v>2</v>
      </c>
      <c r="AA156" s="2">
        <f t="shared" si="93"/>
        <v>1</v>
      </c>
      <c r="AB156" s="18">
        <f t="shared" si="94"/>
        <v>6</v>
      </c>
      <c r="AC156" s="19">
        <f t="shared" si="95"/>
        <v>0.16666666666666669</v>
      </c>
    </row>
    <row r="157" spans="1:29" x14ac:dyDescent="0.2">
      <c r="A157" s="13">
        <v>41122</v>
      </c>
      <c r="B157" s="20">
        <v>1646.9</v>
      </c>
      <c r="C157" s="14" t="s">
        <v>383</v>
      </c>
      <c r="D157" s="14">
        <v>8.4</v>
      </c>
      <c r="E157" s="14" t="s">
        <v>538</v>
      </c>
      <c r="F157" s="14" t="s">
        <v>234</v>
      </c>
      <c r="G157" s="15">
        <v>5254.0098186837313</v>
      </c>
      <c r="H157" s="16">
        <f t="shared" si="101"/>
        <v>0.52506258013309548</v>
      </c>
      <c r="I157" s="16">
        <f t="shared" si="97"/>
        <v>-1.2399540757749627</v>
      </c>
      <c r="J157" s="16">
        <f t="shared" si="98"/>
        <v>6.6666666666666652</v>
      </c>
      <c r="K157" s="16">
        <f t="shared" si="98"/>
        <v>7.9346557759626624</v>
      </c>
      <c r="L157" s="16">
        <f t="shared" si="80"/>
        <v>-1.8396571548029761</v>
      </c>
      <c r="M157" s="17">
        <f t="shared" si="81"/>
        <v>-1.6898909612516722</v>
      </c>
      <c r="N157" s="2">
        <f t="shared" si="82"/>
        <v>3</v>
      </c>
      <c r="O157" s="2">
        <f t="shared" si="83"/>
        <v>3</v>
      </c>
      <c r="P157" s="2">
        <f t="shared" si="84"/>
        <v>0</v>
      </c>
      <c r="Q157" s="18">
        <f t="shared" si="85"/>
        <v>6</v>
      </c>
      <c r="R157" s="19">
        <f t="shared" si="86"/>
        <v>0</v>
      </c>
      <c r="S157" s="16">
        <f t="shared" si="96"/>
        <v>3.6454219575920987E-2</v>
      </c>
      <c r="T157" s="16">
        <f t="shared" si="99"/>
        <v>-0.20302801786646896</v>
      </c>
      <c r="U157" s="16">
        <f t="shared" si="100"/>
        <v>0</v>
      </c>
      <c r="V157" s="16">
        <f t="shared" si="100"/>
        <v>0.567107750472573</v>
      </c>
      <c r="W157" s="16">
        <f t="shared" si="89"/>
        <v>-0.23371932433867704</v>
      </c>
      <c r="X157" s="17">
        <f t="shared" si="90"/>
        <v>0.18928225895600281</v>
      </c>
      <c r="Y157" s="2">
        <f t="shared" si="91"/>
        <v>3</v>
      </c>
      <c r="Z157" s="2">
        <f t="shared" si="92"/>
        <v>2</v>
      </c>
      <c r="AA157" s="2">
        <f t="shared" si="93"/>
        <v>1</v>
      </c>
      <c r="AB157" s="18">
        <f t="shared" si="94"/>
        <v>6</v>
      </c>
      <c r="AC157" s="19">
        <f t="shared" si="95"/>
        <v>0.16666666666666669</v>
      </c>
    </row>
    <row r="158" spans="1:29" x14ac:dyDescent="0.2">
      <c r="A158" s="13">
        <v>41153</v>
      </c>
      <c r="B158" s="20">
        <v>1651</v>
      </c>
      <c r="C158" s="14" t="s">
        <v>384</v>
      </c>
      <c r="D158" s="14">
        <v>8.4</v>
      </c>
      <c r="E158" s="14" t="s">
        <v>72</v>
      </c>
      <c r="F158" s="14" t="s">
        <v>235</v>
      </c>
      <c r="G158" s="15">
        <v>5174.1764853503983</v>
      </c>
      <c r="H158" s="16">
        <f t="shared" si="101"/>
        <v>0.73398984647379262</v>
      </c>
      <c r="I158" s="16">
        <f t="shared" si="97"/>
        <v>-1.6091164175685679</v>
      </c>
      <c r="J158" s="16">
        <f t="shared" si="98"/>
        <v>4.5454545454545521</v>
      </c>
      <c r="K158" s="16">
        <f t="shared" si="98"/>
        <v>7.2652096869462497</v>
      </c>
      <c r="L158" s="16">
        <f t="shared" si="80"/>
        <v>-2.1038893239363032</v>
      </c>
      <c r="M158" s="17">
        <f t="shared" si="81"/>
        <v>0.72175667601060978</v>
      </c>
      <c r="N158" s="2">
        <f t="shared" si="82"/>
        <v>4</v>
      </c>
      <c r="O158" s="2">
        <f t="shared" si="83"/>
        <v>2</v>
      </c>
      <c r="P158" s="2">
        <f t="shared" si="84"/>
        <v>0</v>
      </c>
      <c r="Q158" s="18">
        <f t="shared" si="85"/>
        <v>6</v>
      </c>
      <c r="R158" s="19">
        <f t="shared" si="86"/>
        <v>0.33333333333333331</v>
      </c>
      <c r="S158" s="16">
        <f t="shared" si="96"/>
        <v>2.4293956878240763E-2</v>
      </c>
      <c r="T158" s="16">
        <f t="shared" si="99"/>
        <v>-0.12787723785167016</v>
      </c>
      <c r="U158" s="16">
        <f t="shared" si="100"/>
        <v>0</v>
      </c>
      <c r="V158" s="16">
        <f t="shared" si="100"/>
        <v>0.5069708491761804</v>
      </c>
      <c r="W158" s="16">
        <f t="shared" si="89"/>
        <v>-0.15972739857310625</v>
      </c>
      <c r="X158" s="17">
        <f t="shared" si="90"/>
        <v>1.5194743841063785</v>
      </c>
      <c r="Y158" s="2">
        <f t="shared" si="91"/>
        <v>3</v>
      </c>
      <c r="Z158" s="2">
        <f t="shared" si="92"/>
        <v>2</v>
      </c>
      <c r="AA158" s="2">
        <f t="shared" si="93"/>
        <v>1</v>
      </c>
      <c r="AB158" s="18">
        <f t="shared" si="94"/>
        <v>6</v>
      </c>
      <c r="AC158" s="19">
        <f t="shared" si="95"/>
        <v>0.16666666666666669</v>
      </c>
    </row>
    <row r="159" spans="1:29" x14ac:dyDescent="0.2">
      <c r="A159" s="13">
        <v>41183</v>
      </c>
      <c r="B159" s="20">
        <v>1653.2</v>
      </c>
      <c r="C159" s="14" t="s">
        <v>76</v>
      </c>
      <c r="D159" s="14">
        <v>8.3000000000000007</v>
      </c>
      <c r="E159" s="14" t="s">
        <v>510</v>
      </c>
      <c r="F159" s="14" t="s">
        <v>236</v>
      </c>
      <c r="G159" s="15">
        <v>5157.7116820377696</v>
      </c>
      <c r="H159" s="16">
        <f t="shared" si="101"/>
        <v>0.78749771076247477</v>
      </c>
      <c r="I159" s="16">
        <f t="shared" ref="I159:I174" si="102">IF(C159="","",((C159/C147)-1)*100)</f>
        <v>-1.908244300976969</v>
      </c>
      <c r="J159" s="16">
        <f t="shared" ref="J159:K174" si="103">IF(D159="","",-((D159/D147)-1)*100)</f>
        <v>4.5977011494252711</v>
      </c>
      <c r="K159" s="16">
        <f t="shared" si="103"/>
        <v>6.2949640287769721</v>
      </c>
      <c r="L159" s="16">
        <f t="shared" si="80"/>
        <v>-2.2899170622294074</v>
      </c>
      <c r="M159" s="17">
        <f t="shared" si="81"/>
        <v>0.5781740004735858</v>
      </c>
      <c r="N159" s="2">
        <f t="shared" si="82"/>
        <v>4</v>
      </c>
      <c r="O159" s="2">
        <f t="shared" si="83"/>
        <v>2</v>
      </c>
      <c r="P159" s="2">
        <f t="shared" si="84"/>
        <v>0</v>
      </c>
      <c r="Q159" s="18">
        <f t="shared" si="85"/>
        <v>6</v>
      </c>
      <c r="R159" s="19">
        <f t="shared" si="86"/>
        <v>0.33333333333333331</v>
      </c>
      <c r="S159" s="16">
        <f t="shared" si="96"/>
        <v>0.24895257756998301</v>
      </c>
      <c r="T159" s="16">
        <f t="shared" ref="T159:T174" si="104">IF(C159="","",((C159/C158)-1)*100)</f>
        <v>-7.5660575020364274E-2</v>
      </c>
      <c r="U159" s="16">
        <f t="shared" ref="U159:V174" si="105">IF(D159="","",-((D159/D158)-1)*100)</f>
        <v>1.1904761904761862</v>
      </c>
      <c r="V159" s="16">
        <f t="shared" si="105"/>
        <v>0.44585987261145377</v>
      </c>
      <c r="W159" s="16">
        <f t="shared" si="89"/>
        <v>-0.1066552901023865</v>
      </c>
      <c r="X159" s="17">
        <f t="shared" si="90"/>
        <v>0.31821108845524471</v>
      </c>
      <c r="Y159" s="2">
        <f t="shared" si="91"/>
        <v>4</v>
      </c>
      <c r="Z159" s="2">
        <f t="shared" si="92"/>
        <v>2</v>
      </c>
      <c r="AA159" s="2">
        <f t="shared" si="93"/>
        <v>0</v>
      </c>
      <c r="AB159" s="18">
        <f t="shared" si="94"/>
        <v>6</v>
      </c>
      <c r="AC159" s="19">
        <f t="shared" si="95"/>
        <v>0.33333333333333331</v>
      </c>
    </row>
    <row r="160" spans="1:29" x14ac:dyDescent="0.2">
      <c r="A160" s="13">
        <v>41214</v>
      </c>
      <c r="B160" s="20">
        <v>1653.4</v>
      </c>
      <c r="C160" s="14" t="s">
        <v>385</v>
      </c>
      <c r="D160" s="14">
        <v>8.3000000000000007</v>
      </c>
      <c r="E160" s="14" t="s">
        <v>539</v>
      </c>
      <c r="F160" s="14" t="s">
        <v>237</v>
      </c>
      <c r="G160" s="15">
        <v>5073.3366820377687</v>
      </c>
      <c r="H160" s="16">
        <f t="shared" si="101"/>
        <v>1.0760577158229534</v>
      </c>
      <c r="I160" s="16">
        <f t="shared" si="102"/>
        <v>-2.1053232156102109</v>
      </c>
      <c r="J160" s="16">
        <f t="shared" si="103"/>
        <v>3.4883720930232398</v>
      </c>
      <c r="K160" s="16">
        <f t="shared" si="103"/>
        <v>5.2343274497869903</v>
      </c>
      <c r="L160" s="16">
        <f t="shared" si="80"/>
        <v>-2.3785926660059409</v>
      </c>
      <c r="M160" s="17">
        <f t="shared" si="81"/>
        <v>6.8263748087837754</v>
      </c>
      <c r="N160" s="2">
        <f t="shared" si="82"/>
        <v>4</v>
      </c>
      <c r="O160" s="2">
        <f t="shared" si="83"/>
        <v>2</v>
      </c>
      <c r="P160" s="2">
        <f t="shared" si="84"/>
        <v>0</v>
      </c>
      <c r="Q160" s="18">
        <f t="shared" si="85"/>
        <v>6</v>
      </c>
      <c r="R160" s="19">
        <f t="shared" si="86"/>
        <v>0.33333333333333331</v>
      </c>
      <c r="S160" s="16">
        <f t="shared" si="96"/>
        <v>0.13325257419745107</v>
      </c>
      <c r="T160" s="16">
        <f t="shared" si="104"/>
        <v>-6.4068961500385324E-2</v>
      </c>
      <c r="U160" s="16">
        <f t="shared" si="105"/>
        <v>0</v>
      </c>
      <c r="V160" s="16">
        <f t="shared" si="105"/>
        <v>0.38387715930903177</v>
      </c>
      <c r="W160" s="16">
        <f t="shared" si="89"/>
        <v>-9.0753790305364568E-2</v>
      </c>
      <c r="X160" s="17">
        <f t="shared" si="90"/>
        <v>1.6358998951772508</v>
      </c>
      <c r="Y160" s="2">
        <f t="shared" si="91"/>
        <v>3</v>
      </c>
      <c r="Z160" s="2">
        <f t="shared" si="92"/>
        <v>2</v>
      </c>
      <c r="AA160" s="2">
        <f t="shared" si="93"/>
        <v>1</v>
      </c>
      <c r="AB160" s="18">
        <f t="shared" si="94"/>
        <v>6</v>
      </c>
      <c r="AC160" s="19">
        <f t="shared" si="95"/>
        <v>0.16666666666666669</v>
      </c>
    </row>
    <row r="161" spans="1:29" x14ac:dyDescent="0.2">
      <c r="A161" s="13">
        <v>41244</v>
      </c>
      <c r="B161" s="20">
        <v>1655.8</v>
      </c>
      <c r="C161" s="14" t="s">
        <v>386</v>
      </c>
      <c r="D161" s="14">
        <v>8.3000000000000007</v>
      </c>
      <c r="E161" s="14" t="s">
        <v>540</v>
      </c>
      <c r="F161" s="14" t="s">
        <v>238</v>
      </c>
      <c r="G161" s="15">
        <v>5081.1947267708138</v>
      </c>
      <c r="H161" s="16">
        <f t="shared" si="101"/>
        <v>1.0697475395806677</v>
      </c>
      <c r="I161" s="16">
        <f t="shared" si="102"/>
        <v>-2.2300804197798341</v>
      </c>
      <c r="J161" s="16">
        <f t="shared" si="103"/>
        <v>2.3529411764705799</v>
      </c>
      <c r="K161" s="16">
        <f t="shared" si="103"/>
        <v>4.1975308641975406</v>
      </c>
      <c r="L161" s="16">
        <f t="shared" si="80"/>
        <v>-2.3964914112671543</v>
      </c>
      <c r="M161" s="17">
        <f t="shared" si="81"/>
        <v>6.76365642364477</v>
      </c>
      <c r="N161" s="2">
        <f t="shared" si="82"/>
        <v>4</v>
      </c>
      <c r="O161" s="2">
        <f t="shared" si="83"/>
        <v>2</v>
      </c>
      <c r="P161" s="2">
        <f t="shared" si="84"/>
        <v>0</v>
      </c>
      <c r="Q161" s="18">
        <f t="shared" si="85"/>
        <v>6</v>
      </c>
      <c r="R161" s="19">
        <f t="shared" si="86"/>
        <v>0.33333333333333331</v>
      </c>
      <c r="S161" s="16">
        <f t="shared" si="96"/>
        <v>1.2097749818540393E-2</v>
      </c>
      <c r="T161" s="16">
        <f t="shared" si="104"/>
        <v>-9.3250961650537256E-2</v>
      </c>
      <c r="U161" s="16">
        <f t="shared" si="105"/>
        <v>0</v>
      </c>
      <c r="V161" s="16">
        <f t="shared" si="105"/>
        <v>0.32113037893384266</v>
      </c>
      <c r="W161" s="16">
        <f t="shared" si="89"/>
        <v>-0.11220945765428869</v>
      </c>
      <c r="X161" s="17">
        <f t="shared" si="90"/>
        <v>-0.15488908435481452</v>
      </c>
      <c r="Y161" s="2">
        <f t="shared" si="91"/>
        <v>2</v>
      </c>
      <c r="Z161" s="2">
        <f t="shared" si="92"/>
        <v>3</v>
      </c>
      <c r="AA161" s="2">
        <f t="shared" si="93"/>
        <v>1</v>
      </c>
      <c r="AB161" s="18">
        <f t="shared" si="94"/>
        <v>6</v>
      </c>
      <c r="AC161" s="19">
        <f t="shared" si="95"/>
        <v>-0.16666666666666669</v>
      </c>
    </row>
    <row r="162" spans="1:29" x14ac:dyDescent="0.2">
      <c r="A162" s="13">
        <v>41275</v>
      </c>
      <c r="B162" s="20">
        <v>1653.7</v>
      </c>
      <c r="C162" s="14" t="s">
        <v>387</v>
      </c>
      <c r="D162" s="14">
        <v>8.3000000000000007</v>
      </c>
      <c r="E162" s="14" t="s">
        <v>541</v>
      </c>
      <c r="F162" s="14" t="s">
        <v>239</v>
      </c>
      <c r="G162" s="15">
        <v>5054.1286859275988</v>
      </c>
      <c r="H162" s="16">
        <f t="shared" si="101"/>
        <v>1.0003659875564175</v>
      </c>
      <c r="I162" s="16">
        <f t="shared" si="102"/>
        <v>-2.2942586462732617</v>
      </c>
      <c r="J162" s="16">
        <f t="shared" si="103"/>
        <v>1.1904761904761862</v>
      </c>
      <c r="K162" s="16">
        <f t="shared" si="103"/>
        <v>3.433208489388262</v>
      </c>
      <c r="L162" s="16">
        <f t="shared" si="80"/>
        <v>-2.3896674335913026</v>
      </c>
      <c r="M162" s="17">
        <f t="shared" si="81"/>
        <v>6.4424597940291211</v>
      </c>
      <c r="N162" s="2">
        <f t="shared" si="82"/>
        <v>4</v>
      </c>
      <c r="O162" s="2">
        <f t="shared" si="83"/>
        <v>2</v>
      </c>
      <c r="P162" s="2">
        <f t="shared" si="84"/>
        <v>0</v>
      </c>
      <c r="Q162" s="18">
        <f t="shared" si="85"/>
        <v>6</v>
      </c>
      <c r="R162" s="19">
        <f t="shared" si="86"/>
        <v>0.33333333333333331</v>
      </c>
      <c r="S162" s="16">
        <f t="shared" si="96"/>
        <v>0.14515543728075286</v>
      </c>
      <c r="T162" s="16">
        <f t="shared" si="104"/>
        <v>-0.12833975032084943</v>
      </c>
      <c r="U162" s="16">
        <f t="shared" si="105"/>
        <v>0</v>
      </c>
      <c r="V162" s="16">
        <f t="shared" si="105"/>
        <v>0.3221649484536071</v>
      </c>
      <c r="W162" s="16">
        <f t="shared" si="89"/>
        <v>-0.14443136835348147</v>
      </c>
      <c r="X162" s="17">
        <f t="shared" si="90"/>
        <v>0.53267080477381601</v>
      </c>
      <c r="Y162" s="2">
        <f t="shared" si="91"/>
        <v>3</v>
      </c>
      <c r="Z162" s="2">
        <f t="shared" si="92"/>
        <v>2</v>
      </c>
      <c r="AA162" s="2">
        <f t="shared" si="93"/>
        <v>1</v>
      </c>
      <c r="AB162" s="18">
        <f t="shared" si="94"/>
        <v>6</v>
      </c>
      <c r="AC162" s="19">
        <f t="shared" si="95"/>
        <v>0.16666666666666669</v>
      </c>
    </row>
    <row r="163" spans="1:29" x14ac:dyDescent="0.2">
      <c r="A163" s="13">
        <v>41306</v>
      </c>
      <c r="B163" s="20">
        <v>1652.2</v>
      </c>
      <c r="C163" s="14" t="s">
        <v>388</v>
      </c>
      <c r="D163" s="14">
        <v>8.3000000000000007</v>
      </c>
      <c r="E163" s="14" t="s">
        <v>542</v>
      </c>
      <c r="F163" s="14" t="s">
        <v>240</v>
      </c>
      <c r="G163" s="15">
        <v>5076.612812911726</v>
      </c>
      <c r="H163" s="16">
        <f t="shared" si="101"/>
        <v>0.6880175353141782</v>
      </c>
      <c r="I163" s="16">
        <f t="shared" si="102"/>
        <v>-2.2519433013260093</v>
      </c>
      <c r="J163" s="16">
        <f t="shared" si="103"/>
        <v>0</v>
      </c>
      <c r="K163" s="16">
        <f t="shared" si="103"/>
        <v>3.0817610062893075</v>
      </c>
      <c r="L163" s="16">
        <f t="shared" si="80"/>
        <v>-2.3210730378287692</v>
      </c>
      <c r="M163" s="17">
        <f t="shared" si="81"/>
        <v>4.7217584409487756</v>
      </c>
      <c r="N163" s="2">
        <f t="shared" si="82"/>
        <v>3</v>
      </c>
      <c r="O163" s="2">
        <f t="shared" si="83"/>
        <v>2</v>
      </c>
      <c r="P163" s="2">
        <f t="shared" si="84"/>
        <v>1</v>
      </c>
      <c r="Q163" s="18">
        <f t="shared" si="85"/>
        <v>6</v>
      </c>
      <c r="R163" s="19">
        <f t="shared" si="86"/>
        <v>0.16666666666666669</v>
      </c>
      <c r="S163" s="16">
        <f t="shared" si="96"/>
        <v>-0.12682691146272962</v>
      </c>
      <c r="T163" s="16">
        <f t="shared" si="104"/>
        <v>-0.10514018691588634</v>
      </c>
      <c r="U163" s="16">
        <f t="shared" si="105"/>
        <v>0</v>
      </c>
      <c r="V163" s="16">
        <f t="shared" si="105"/>
        <v>0.3878474466709747</v>
      </c>
      <c r="W163" s="16">
        <f t="shared" si="89"/>
        <v>-0.12856913269406745</v>
      </c>
      <c r="X163" s="17">
        <f t="shared" si="90"/>
        <v>-0.44486653152957523</v>
      </c>
      <c r="Y163" s="2">
        <f t="shared" si="91"/>
        <v>1</v>
      </c>
      <c r="Z163" s="2">
        <f t="shared" si="92"/>
        <v>4</v>
      </c>
      <c r="AA163" s="2">
        <f t="shared" si="93"/>
        <v>1</v>
      </c>
      <c r="AB163" s="18">
        <f t="shared" si="94"/>
        <v>6</v>
      </c>
      <c r="AC163" s="19">
        <f t="shared" si="95"/>
        <v>-0.5</v>
      </c>
    </row>
    <row r="164" spans="1:29" x14ac:dyDescent="0.2">
      <c r="A164" s="13">
        <v>41334</v>
      </c>
      <c r="B164" s="20">
        <v>1657.4</v>
      </c>
      <c r="C164" s="14" t="s">
        <v>389</v>
      </c>
      <c r="D164" s="14">
        <v>8.1999999999999993</v>
      </c>
      <c r="E164" s="14" t="s">
        <v>543</v>
      </c>
      <c r="F164" s="14" t="s">
        <v>241</v>
      </c>
      <c r="G164" s="15">
        <v>5045.3763410502534</v>
      </c>
      <c r="H164" s="16">
        <f t="shared" si="101"/>
        <v>0.29745644387786374</v>
      </c>
      <c r="I164" s="16">
        <f t="shared" si="102"/>
        <v>-2.0508707607699295</v>
      </c>
      <c r="J164" s="16">
        <f t="shared" si="103"/>
        <v>1.2048192771084487</v>
      </c>
      <c r="K164" s="16">
        <f t="shared" si="103"/>
        <v>3.4026465028355268</v>
      </c>
      <c r="L164" s="16">
        <f t="shared" si="80"/>
        <v>-2.1635246547287768</v>
      </c>
      <c r="M164" s="17">
        <f t="shared" si="81"/>
        <v>5.1912131584591741</v>
      </c>
      <c r="N164" s="2">
        <f t="shared" si="82"/>
        <v>4</v>
      </c>
      <c r="O164" s="2">
        <f t="shared" si="83"/>
        <v>2</v>
      </c>
      <c r="P164" s="2">
        <f t="shared" si="84"/>
        <v>0</v>
      </c>
      <c r="Q164" s="18">
        <f t="shared" si="85"/>
        <v>6</v>
      </c>
      <c r="R164" s="19">
        <f t="shared" si="86"/>
        <v>0.33333333333333331</v>
      </c>
      <c r="S164" s="16">
        <f t="shared" si="96"/>
        <v>-9.0705690270298511E-2</v>
      </c>
      <c r="T164" s="16">
        <f t="shared" si="104"/>
        <v>-2.3389077300906003E-2</v>
      </c>
      <c r="U164" s="16">
        <f t="shared" si="105"/>
        <v>1.2048192771084487</v>
      </c>
      <c r="V164" s="16">
        <f t="shared" si="105"/>
        <v>0.51914341336792846</v>
      </c>
      <c r="W164" s="16">
        <f t="shared" si="89"/>
        <v>-6.4367322855762854E-2</v>
      </c>
      <c r="X164" s="17">
        <f t="shared" si="90"/>
        <v>0.61530144237170736</v>
      </c>
      <c r="Y164" s="2">
        <f t="shared" si="91"/>
        <v>3</v>
      </c>
      <c r="Z164" s="2">
        <f t="shared" si="92"/>
        <v>3</v>
      </c>
      <c r="AA164" s="2">
        <f t="shared" si="93"/>
        <v>0</v>
      </c>
      <c r="AB164" s="18">
        <f t="shared" si="94"/>
        <v>6</v>
      </c>
      <c r="AC164" s="19">
        <f t="shared" si="95"/>
        <v>0</v>
      </c>
    </row>
    <row r="165" spans="1:29" x14ac:dyDescent="0.2">
      <c r="A165" s="13">
        <v>41365</v>
      </c>
      <c r="B165" s="20">
        <v>1660.2</v>
      </c>
      <c r="C165" s="14" t="s">
        <v>323</v>
      </c>
      <c r="D165" s="14">
        <v>8.1999999999999993</v>
      </c>
      <c r="E165" s="14" t="s">
        <v>544</v>
      </c>
      <c r="F165" s="14" t="s">
        <v>242</v>
      </c>
      <c r="G165" s="15">
        <v>5049.415843214756</v>
      </c>
      <c r="H165" s="16">
        <f t="shared" si="101"/>
        <v>0.43631075021208776</v>
      </c>
      <c r="I165" s="16">
        <f t="shared" si="102"/>
        <v>-1.643489254108732</v>
      </c>
      <c r="J165" s="16">
        <f t="shared" si="103"/>
        <v>2.3809523809523947</v>
      </c>
      <c r="K165" s="16">
        <f t="shared" si="103"/>
        <v>4.2138364779874093</v>
      </c>
      <c r="L165" s="16">
        <f t="shared" si="80"/>
        <v>-1.8586773378264532</v>
      </c>
      <c r="M165" s="17">
        <f t="shared" si="81"/>
        <v>4.5079114056052694</v>
      </c>
      <c r="N165" s="2">
        <f t="shared" si="82"/>
        <v>4</v>
      </c>
      <c r="O165" s="2">
        <f t="shared" si="83"/>
        <v>2</v>
      </c>
      <c r="P165" s="2">
        <f t="shared" si="84"/>
        <v>0</v>
      </c>
      <c r="Q165" s="18">
        <f t="shared" si="85"/>
        <v>6</v>
      </c>
      <c r="R165" s="19">
        <f t="shared" si="86"/>
        <v>0.33333333333333331</v>
      </c>
      <c r="S165" s="16">
        <f t="shared" si="96"/>
        <v>0.31473187265464997</v>
      </c>
      <c r="T165" s="16">
        <f t="shared" si="104"/>
        <v>0.10527547081529143</v>
      </c>
      <c r="U165" s="16">
        <f t="shared" si="105"/>
        <v>0</v>
      </c>
      <c r="V165" s="16">
        <f t="shared" si="105"/>
        <v>0.65231572080887146</v>
      </c>
      <c r="W165" s="16">
        <f t="shared" si="89"/>
        <v>4.2939187375878873E-2</v>
      </c>
      <c r="X165" s="17">
        <f t="shared" si="90"/>
        <v>-8.0063446043387998E-2</v>
      </c>
      <c r="Y165" s="2">
        <f t="shared" si="91"/>
        <v>4</v>
      </c>
      <c r="Z165" s="2">
        <f t="shared" si="92"/>
        <v>1</v>
      </c>
      <c r="AA165" s="2">
        <f t="shared" si="93"/>
        <v>1</v>
      </c>
      <c r="AB165" s="18">
        <f t="shared" si="94"/>
        <v>6</v>
      </c>
      <c r="AC165" s="19">
        <f t="shared" si="95"/>
        <v>0.5</v>
      </c>
    </row>
    <row r="166" spans="1:29" x14ac:dyDescent="0.2">
      <c r="A166" s="13">
        <v>41395</v>
      </c>
      <c r="B166" s="20">
        <v>1659.8</v>
      </c>
      <c r="C166" s="14" t="s">
        <v>390</v>
      </c>
      <c r="D166" s="14">
        <v>8.1</v>
      </c>
      <c r="E166" s="14" t="s">
        <v>545</v>
      </c>
      <c r="F166" s="14" t="s">
        <v>243</v>
      </c>
      <c r="G166" s="15">
        <v>5031.6984519104089</v>
      </c>
      <c r="H166" s="16">
        <f t="shared" si="101"/>
        <v>1.0468654899574048</v>
      </c>
      <c r="I166" s="16">
        <f t="shared" si="102"/>
        <v>-1.1300738007380184</v>
      </c>
      <c r="J166" s="16">
        <f t="shared" si="103"/>
        <v>3.5714285714285809</v>
      </c>
      <c r="K166" s="16">
        <f t="shared" si="103"/>
        <v>4.9591964846202208</v>
      </c>
      <c r="L166" s="16">
        <f t="shared" si="80"/>
        <v>-1.4469792986903207</v>
      </c>
      <c r="M166" s="17">
        <f t="shared" si="81"/>
        <v>4.3173478292313323</v>
      </c>
      <c r="N166" s="2">
        <f t="shared" si="82"/>
        <v>4</v>
      </c>
      <c r="O166" s="2">
        <f t="shared" si="83"/>
        <v>2</v>
      </c>
      <c r="P166" s="2">
        <f t="shared" si="84"/>
        <v>0</v>
      </c>
      <c r="Q166" s="18">
        <f t="shared" si="85"/>
        <v>6</v>
      </c>
      <c r="R166" s="19">
        <f t="shared" si="86"/>
        <v>0.33333333333333331</v>
      </c>
      <c r="S166" s="16">
        <f t="shared" si="96"/>
        <v>0.16893930252201983</v>
      </c>
      <c r="T166" s="16">
        <f t="shared" si="104"/>
        <v>0.1869595699929949</v>
      </c>
      <c r="U166" s="16">
        <f t="shared" si="105"/>
        <v>1.2195121951219523</v>
      </c>
      <c r="V166" s="16">
        <f t="shared" si="105"/>
        <v>0.5909389363099149</v>
      </c>
      <c r="W166" s="16">
        <f t="shared" si="89"/>
        <v>0.12339717796019389</v>
      </c>
      <c r="X166" s="17">
        <f t="shared" si="90"/>
        <v>0.35088001967901183</v>
      </c>
      <c r="Y166" s="2">
        <f t="shared" si="91"/>
        <v>6</v>
      </c>
      <c r="Z166" s="2">
        <f t="shared" si="92"/>
        <v>0</v>
      </c>
      <c r="AA166" s="2">
        <f t="shared" si="93"/>
        <v>0</v>
      </c>
      <c r="AB166" s="18">
        <f t="shared" si="94"/>
        <v>6</v>
      </c>
      <c r="AC166" s="19">
        <f t="shared" si="95"/>
        <v>1</v>
      </c>
    </row>
    <row r="167" spans="1:29" x14ac:dyDescent="0.2">
      <c r="A167" s="13">
        <v>41426</v>
      </c>
      <c r="B167" s="20">
        <v>1665</v>
      </c>
      <c r="C167" s="14" t="s">
        <v>391</v>
      </c>
      <c r="D167" s="14">
        <v>8.1</v>
      </c>
      <c r="E167" s="14" t="s">
        <v>546</v>
      </c>
      <c r="F167" s="14" t="s">
        <v>244</v>
      </c>
      <c r="G167" s="15">
        <v>4969.8730550850114</v>
      </c>
      <c r="H167" s="16">
        <f t="shared" si="101"/>
        <v>0.93037397385222764</v>
      </c>
      <c r="I167" s="16">
        <f t="shared" si="102"/>
        <v>-0.60160814484873093</v>
      </c>
      <c r="J167" s="16">
        <f t="shared" si="103"/>
        <v>3.5714285714285809</v>
      </c>
      <c r="K167" s="16">
        <f t="shared" si="103"/>
        <v>5.4613935969868299</v>
      </c>
      <c r="L167" s="16">
        <f t="shared" si="80"/>
        <v>-1.0169491525423791</v>
      </c>
      <c r="M167" s="17">
        <f t="shared" si="81"/>
        <v>5.9891681669218215</v>
      </c>
      <c r="N167" s="2">
        <f t="shared" si="82"/>
        <v>4</v>
      </c>
      <c r="O167" s="2">
        <f t="shared" si="83"/>
        <v>2</v>
      </c>
      <c r="P167" s="2">
        <f t="shared" si="84"/>
        <v>0</v>
      </c>
      <c r="Q167" s="18">
        <f t="shared" si="85"/>
        <v>6</v>
      </c>
      <c r="R167" s="19">
        <f t="shared" si="86"/>
        <v>0.33333333333333331</v>
      </c>
      <c r="S167" s="16">
        <f t="shared" si="96"/>
        <v>-2.4093482712927994E-2</v>
      </c>
      <c r="T167" s="16">
        <f t="shared" si="104"/>
        <v>0.20410543503615042</v>
      </c>
      <c r="U167" s="16">
        <f t="shared" si="105"/>
        <v>0</v>
      </c>
      <c r="V167" s="16">
        <f t="shared" si="105"/>
        <v>0.52840158520476299</v>
      </c>
      <c r="W167" s="16">
        <f t="shared" si="89"/>
        <v>0.13932054442180597</v>
      </c>
      <c r="X167" s="17">
        <f t="shared" si="90"/>
        <v>1.228718243278748</v>
      </c>
      <c r="Y167" s="2">
        <f t="shared" si="91"/>
        <v>4</v>
      </c>
      <c r="Z167" s="2">
        <f t="shared" si="92"/>
        <v>1</v>
      </c>
      <c r="AA167" s="2">
        <f t="shared" si="93"/>
        <v>1</v>
      </c>
      <c r="AB167" s="18">
        <f t="shared" si="94"/>
        <v>6</v>
      </c>
      <c r="AC167" s="19">
        <f t="shared" si="95"/>
        <v>0.5</v>
      </c>
    </row>
    <row r="168" spans="1:29" x14ac:dyDescent="0.2">
      <c r="A168" s="13">
        <v>41456</v>
      </c>
      <c r="B168" s="20">
        <v>1668.9</v>
      </c>
      <c r="C168" s="14" t="s">
        <v>23</v>
      </c>
      <c r="D168" s="14">
        <v>8</v>
      </c>
      <c r="E168" s="14" t="s">
        <v>64</v>
      </c>
      <c r="F168" s="14" t="s">
        <v>245</v>
      </c>
      <c r="G168" s="15">
        <v>5001.7604068636674</v>
      </c>
      <c r="H168" s="16">
        <f t="shared" si="101"/>
        <v>1.1604593231666405</v>
      </c>
      <c r="I168" s="16">
        <f t="shared" si="102"/>
        <v>-0.16242241429318405</v>
      </c>
      <c r="J168" s="16">
        <f t="shared" si="103"/>
        <v>4.7619047619047672</v>
      </c>
      <c r="K168" s="16">
        <f t="shared" si="103"/>
        <v>5.671077504725897</v>
      </c>
      <c r="L168" s="16">
        <f t="shared" si="80"/>
        <v>-0.62679273345372932</v>
      </c>
      <c r="M168" s="17">
        <f t="shared" si="81"/>
        <v>4.9812784128239311</v>
      </c>
      <c r="N168" s="2">
        <f t="shared" si="82"/>
        <v>4</v>
      </c>
      <c r="O168" s="2">
        <f t="shared" si="83"/>
        <v>2</v>
      </c>
      <c r="P168" s="2">
        <f t="shared" si="84"/>
        <v>0</v>
      </c>
      <c r="Q168" s="18">
        <f t="shared" si="85"/>
        <v>6</v>
      </c>
      <c r="R168" s="19">
        <f t="shared" si="86"/>
        <v>0.33333333333333331</v>
      </c>
      <c r="S168" s="16">
        <f t="shared" si="96"/>
        <v>0.31329075792263517</v>
      </c>
      <c r="T168" s="16">
        <f t="shared" si="104"/>
        <v>0.16295175464120515</v>
      </c>
      <c r="U168" s="16">
        <f t="shared" si="105"/>
        <v>1.2345679012345623</v>
      </c>
      <c r="V168" s="16">
        <f t="shared" si="105"/>
        <v>0.59760956175298752</v>
      </c>
      <c r="W168" s="16">
        <f t="shared" si="89"/>
        <v>0.10702054794520244</v>
      </c>
      <c r="X168" s="17">
        <f t="shared" si="90"/>
        <v>-0.64161300349572237</v>
      </c>
      <c r="Y168" s="2">
        <f t="shared" si="91"/>
        <v>5</v>
      </c>
      <c r="Z168" s="2">
        <f t="shared" si="92"/>
        <v>1</v>
      </c>
      <c r="AA168" s="2">
        <f t="shared" si="93"/>
        <v>0</v>
      </c>
      <c r="AB168" s="18">
        <f t="shared" si="94"/>
        <v>6</v>
      </c>
      <c r="AC168" s="19">
        <f t="shared" si="95"/>
        <v>0.66666666666666674</v>
      </c>
    </row>
    <row r="169" spans="1:29" x14ac:dyDescent="0.2">
      <c r="A169" s="13">
        <v>41487</v>
      </c>
      <c r="B169" s="20">
        <v>1665.3</v>
      </c>
      <c r="C169" s="14" t="s">
        <v>18</v>
      </c>
      <c r="D169" s="14">
        <v>7.9</v>
      </c>
      <c r="E169" s="14" t="s">
        <v>547</v>
      </c>
      <c r="F169" s="14" t="s">
        <v>246</v>
      </c>
      <c r="G169" s="15">
        <v>4981.6714740573434</v>
      </c>
      <c r="H169" s="16">
        <f t="shared" si="101"/>
        <v>1.3604615851806834</v>
      </c>
      <c r="I169" s="16">
        <f t="shared" si="102"/>
        <v>0.16275284817484081</v>
      </c>
      <c r="J169" s="16">
        <f t="shared" si="103"/>
        <v>5.9523809523809534</v>
      </c>
      <c r="K169" s="16">
        <f t="shared" si="103"/>
        <v>6.0836501901140867</v>
      </c>
      <c r="L169" s="16">
        <f t="shared" si="80"/>
        <v>-0.36737301671814215</v>
      </c>
      <c r="M169" s="17">
        <f t="shared" si="81"/>
        <v>5.1834380601636587</v>
      </c>
      <c r="N169" s="2">
        <f t="shared" si="82"/>
        <v>5</v>
      </c>
      <c r="O169" s="2">
        <f t="shared" si="83"/>
        <v>1</v>
      </c>
      <c r="P169" s="2">
        <f t="shared" si="84"/>
        <v>0</v>
      </c>
      <c r="Q169" s="18">
        <f t="shared" si="85"/>
        <v>6</v>
      </c>
      <c r="R169" s="19">
        <f t="shared" si="86"/>
        <v>0.66666666666666674</v>
      </c>
      <c r="S169" s="16">
        <f t="shared" si="96"/>
        <v>0.23423423423423184</v>
      </c>
      <c r="T169" s="16">
        <f t="shared" si="104"/>
        <v>0.1220149904131107</v>
      </c>
      <c r="U169" s="16">
        <f t="shared" si="105"/>
        <v>1.2499999999999956</v>
      </c>
      <c r="V169" s="16">
        <f t="shared" si="105"/>
        <v>1.0020040080160331</v>
      </c>
      <c r="W169" s="16">
        <f t="shared" si="89"/>
        <v>2.6726534103049815E-2</v>
      </c>
      <c r="X169" s="17">
        <f t="shared" si="90"/>
        <v>0.40163724713316862</v>
      </c>
      <c r="Y169" s="2">
        <f t="shared" si="91"/>
        <v>6</v>
      </c>
      <c r="Z169" s="2">
        <f t="shared" si="92"/>
        <v>0</v>
      </c>
      <c r="AA169" s="2">
        <f t="shared" si="93"/>
        <v>0</v>
      </c>
      <c r="AB169" s="18">
        <f t="shared" si="94"/>
        <v>6</v>
      </c>
      <c r="AC169" s="19">
        <f t="shared" si="95"/>
        <v>1</v>
      </c>
    </row>
    <row r="170" spans="1:29" x14ac:dyDescent="0.2">
      <c r="A170" s="13">
        <v>41518</v>
      </c>
      <c r="B170" s="20">
        <v>1663.1</v>
      </c>
      <c r="C170" s="14" t="s">
        <v>392</v>
      </c>
      <c r="D170" s="14">
        <v>7.8</v>
      </c>
      <c r="E170" s="14" t="s">
        <v>548</v>
      </c>
      <c r="F170" s="14" t="s">
        <v>245</v>
      </c>
      <c r="G170" s="15">
        <v>4962.0306010414706</v>
      </c>
      <c r="H170" s="16">
        <f t="shared" si="101"/>
        <v>1.1172505920213682</v>
      </c>
      <c r="I170" s="16">
        <f t="shared" si="102"/>
        <v>0.39576300779886608</v>
      </c>
      <c r="J170" s="16">
        <f t="shared" si="103"/>
        <v>7.1428571428571512</v>
      </c>
      <c r="K170" s="16">
        <f t="shared" si="103"/>
        <v>7.1337579617834272</v>
      </c>
      <c r="L170" s="16">
        <f t="shared" si="80"/>
        <v>-0.23464163822526363</v>
      </c>
      <c r="M170" s="17">
        <f t="shared" si="81"/>
        <v>4.1000898386356681</v>
      </c>
      <c r="N170" s="2">
        <f t="shared" si="82"/>
        <v>5</v>
      </c>
      <c r="O170" s="2">
        <f t="shared" si="83"/>
        <v>1</v>
      </c>
      <c r="P170" s="2">
        <f t="shared" si="84"/>
        <v>0</v>
      </c>
      <c r="Q170" s="18">
        <f t="shared" si="85"/>
        <v>6</v>
      </c>
      <c r="R170" s="19">
        <f t="shared" si="86"/>
        <v>0.66666666666666674</v>
      </c>
      <c r="S170" s="16">
        <f t="shared" si="96"/>
        <v>-0.21571094733058294</v>
      </c>
      <c r="T170" s="16">
        <f t="shared" si="104"/>
        <v>0.10445682451252214</v>
      </c>
      <c r="U170" s="16">
        <f t="shared" si="105"/>
        <v>1.2658227848101333</v>
      </c>
      <c r="V170" s="16">
        <f t="shared" si="105"/>
        <v>1.6194331983805488</v>
      </c>
      <c r="W170" s="16">
        <f t="shared" si="89"/>
        <v>-2.6719392935392605E-2</v>
      </c>
      <c r="X170" s="17">
        <f t="shared" si="90"/>
        <v>0.39426271118349066</v>
      </c>
      <c r="Y170" s="2">
        <f t="shared" si="91"/>
        <v>4</v>
      </c>
      <c r="Z170" s="2">
        <f t="shared" si="92"/>
        <v>2</v>
      </c>
      <c r="AA170" s="2">
        <f t="shared" si="93"/>
        <v>0</v>
      </c>
      <c r="AB170" s="18">
        <f t="shared" si="94"/>
        <v>6</v>
      </c>
      <c r="AC170" s="19">
        <f t="shared" si="95"/>
        <v>0.33333333333333331</v>
      </c>
    </row>
    <row r="171" spans="1:29" x14ac:dyDescent="0.2">
      <c r="A171" s="13">
        <v>41548</v>
      </c>
      <c r="B171" s="20">
        <v>1662.4</v>
      </c>
      <c r="C171" s="14" t="s">
        <v>393</v>
      </c>
      <c r="D171" s="14">
        <v>7.6</v>
      </c>
      <c r="E171" s="14" t="s">
        <v>549</v>
      </c>
      <c r="F171" s="14" t="s">
        <v>247</v>
      </c>
      <c r="G171" s="15">
        <v>4952.5197314762527</v>
      </c>
      <c r="H171" s="16">
        <f t="shared" si="101"/>
        <v>0.73288915808600308</v>
      </c>
      <c r="I171" s="16">
        <f t="shared" si="102"/>
        <v>0.5940940066398559</v>
      </c>
      <c r="J171" s="16">
        <f t="shared" si="103"/>
        <v>8.4337349397590522</v>
      </c>
      <c r="K171" s="16">
        <f t="shared" si="103"/>
        <v>8.5092770313499706</v>
      </c>
      <c r="L171" s="16">
        <f t="shared" si="80"/>
        <v>-0.16549220585095892</v>
      </c>
      <c r="M171" s="17">
        <f t="shared" si="81"/>
        <v>3.9783524789901992</v>
      </c>
      <c r="N171" s="2">
        <f t="shared" si="82"/>
        <v>5</v>
      </c>
      <c r="O171" s="2">
        <f t="shared" si="83"/>
        <v>1</v>
      </c>
      <c r="P171" s="2">
        <f t="shared" si="84"/>
        <v>0</v>
      </c>
      <c r="Q171" s="18">
        <f t="shared" si="85"/>
        <v>6</v>
      </c>
      <c r="R171" s="19">
        <f t="shared" si="86"/>
        <v>0.66666666666666674</v>
      </c>
      <c r="S171" s="16">
        <f t="shared" si="96"/>
        <v>-0.13210832882963874</v>
      </c>
      <c r="T171" s="16">
        <f t="shared" si="104"/>
        <v>0.12173913043478368</v>
      </c>
      <c r="U171" s="16">
        <f t="shared" si="105"/>
        <v>2.5641025641025661</v>
      </c>
      <c r="V171" s="16">
        <f t="shared" si="105"/>
        <v>1.9204389574760006</v>
      </c>
      <c r="W171" s="16">
        <f t="shared" si="89"/>
        <v>-3.7417147744278623E-2</v>
      </c>
      <c r="X171" s="17">
        <f t="shared" si="90"/>
        <v>0.19167293251318718</v>
      </c>
      <c r="Y171" s="2">
        <f t="shared" si="91"/>
        <v>4</v>
      </c>
      <c r="Z171" s="2">
        <f t="shared" si="92"/>
        <v>2</v>
      </c>
      <c r="AA171" s="2">
        <f t="shared" si="93"/>
        <v>0</v>
      </c>
      <c r="AB171" s="18">
        <f t="shared" si="94"/>
        <v>6</v>
      </c>
      <c r="AC171" s="19">
        <f t="shared" si="95"/>
        <v>0.33333333333333331</v>
      </c>
    </row>
    <row r="172" spans="1:29" x14ac:dyDescent="0.2">
      <c r="A172" s="13">
        <v>41579</v>
      </c>
      <c r="B172" s="20">
        <v>1664.1</v>
      </c>
      <c r="C172" s="14" t="s">
        <v>394</v>
      </c>
      <c r="D172" s="14">
        <v>7.5</v>
      </c>
      <c r="E172" s="14" t="s">
        <v>550</v>
      </c>
      <c r="F172" s="14" t="s">
        <v>248</v>
      </c>
      <c r="G172" s="15">
        <v>4765.163129744652</v>
      </c>
      <c r="H172" s="16">
        <f t="shared" si="101"/>
        <v>0.55649649165254722</v>
      </c>
      <c r="I172" s="16">
        <f t="shared" si="102"/>
        <v>0.82177409954540259</v>
      </c>
      <c r="J172" s="16">
        <f t="shared" si="103"/>
        <v>9.6385542168674796</v>
      </c>
      <c r="K172" s="16">
        <f t="shared" si="103"/>
        <v>9.8265895953757116</v>
      </c>
      <c r="L172" s="16">
        <f t="shared" si="80"/>
        <v>-6.4119690088171311E-2</v>
      </c>
      <c r="M172" s="17">
        <f t="shared" si="81"/>
        <v>6.0743761277308961</v>
      </c>
      <c r="N172" s="2">
        <f t="shared" si="82"/>
        <v>5</v>
      </c>
      <c r="O172" s="2">
        <f t="shared" si="83"/>
        <v>1</v>
      </c>
      <c r="P172" s="2">
        <f t="shared" si="84"/>
        <v>0</v>
      </c>
      <c r="Q172" s="18">
        <f t="shared" si="85"/>
        <v>6</v>
      </c>
      <c r="R172" s="19">
        <f t="shared" si="86"/>
        <v>0.66666666666666674</v>
      </c>
      <c r="S172" s="16">
        <f t="shared" si="96"/>
        <v>-4.2090072755684993E-2</v>
      </c>
      <c r="T172" s="16">
        <f t="shared" si="104"/>
        <v>0.16212147530543231</v>
      </c>
      <c r="U172" s="16">
        <f t="shared" si="105"/>
        <v>1.3157894736842035</v>
      </c>
      <c r="V172" s="16">
        <f t="shared" si="105"/>
        <v>1.8181818181818188</v>
      </c>
      <c r="W172" s="16">
        <f t="shared" si="89"/>
        <v>1.0694615261219731E-2</v>
      </c>
      <c r="X172" s="17">
        <f t="shared" si="90"/>
        <v>3.7830561388950468</v>
      </c>
      <c r="Y172" s="2">
        <f t="shared" si="91"/>
        <v>5</v>
      </c>
      <c r="Z172" s="2">
        <f t="shared" si="92"/>
        <v>1</v>
      </c>
      <c r="AA172" s="2">
        <f t="shared" si="93"/>
        <v>0</v>
      </c>
      <c r="AB172" s="18">
        <f t="shared" si="94"/>
        <v>6</v>
      </c>
      <c r="AC172" s="19">
        <f t="shared" si="95"/>
        <v>0.66666666666666674</v>
      </c>
    </row>
    <row r="173" spans="1:29" x14ac:dyDescent="0.2">
      <c r="A173" s="13">
        <v>41609</v>
      </c>
      <c r="B173" s="20">
        <v>1660.8</v>
      </c>
      <c r="C173" s="14" t="s">
        <v>395</v>
      </c>
      <c r="D173" s="14">
        <v>7.4</v>
      </c>
      <c r="E173" s="14" t="s">
        <v>551</v>
      </c>
      <c r="F173" s="14" t="s">
        <v>237</v>
      </c>
      <c r="G173" s="15">
        <v>4791.9073577388799</v>
      </c>
      <c r="H173" s="16">
        <f t="shared" si="101"/>
        <v>0.64715132454336022</v>
      </c>
      <c r="I173" s="16">
        <f t="shared" si="102"/>
        <v>1.1317232528293086</v>
      </c>
      <c r="J173" s="16">
        <f t="shared" si="103"/>
        <v>10.843373493975905</v>
      </c>
      <c r="K173" s="16">
        <f t="shared" si="103"/>
        <v>11.146907216494839</v>
      </c>
      <c r="L173" s="16">
        <f t="shared" si="80"/>
        <v>0.11233550871936338</v>
      </c>
      <c r="M173" s="17">
        <f t="shared" si="81"/>
        <v>5.6932942858456626</v>
      </c>
      <c r="N173" s="2">
        <f t="shared" si="82"/>
        <v>6</v>
      </c>
      <c r="O173" s="2">
        <f t="shared" si="83"/>
        <v>0</v>
      </c>
      <c r="P173" s="2">
        <f t="shared" si="84"/>
        <v>0</v>
      </c>
      <c r="Q173" s="18">
        <f t="shared" si="85"/>
        <v>6</v>
      </c>
      <c r="R173" s="19">
        <f t="shared" si="86"/>
        <v>1</v>
      </c>
      <c r="S173" s="16">
        <f t="shared" si="96"/>
        <v>0.10226179018286707</v>
      </c>
      <c r="T173" s="16">
        <f t="shared" si="104"/>
        <v>0.21388519567604458</v>
      </c>
      <c r="U173" s="16">
        <f t="shared" si="105"/>
        <v>1.3333333333333308</v>
      </c>
      <c r="V173" s="16">
        <f t="shared" si="105"/>
        <v>1.7806267806267817</v>
      </c>
      <c r="W173" s="16">
        <f t="shared" si="89"/>
        <v>6.4160829813397768E-2</v>
      </c>
      <c r="X173" s="17">
        <f t="shared" si="90"/>
        <v>-0.56124475209018421</v>
      </c>
      <c r="Y173" s="2">
        <f t="shared" si="91"/>
        <v>5</v>
      </c>
      <c r="Z173" s="2">
        <f t="shared" si="92"/>
        <v>1</v>
      </c>
      <c r="AA173" s="2">
        <f t="shared" si="93"/>
        <v>0</v>
      </c>
      <c r="AB173" s="18">
        <f t="shared" si="94"/>
        <v>6</v>
      </c>
      <c r="AC173" s="19">
        <f t="shared" si="95"/>
        <v>0.66666666666666674</v>
      </c>
    </row>
    <row r="174" spans="1:29" x14ac:dyDescent="0.2">
      <c r="A174" s="13">
        <v>41640</v>
      </c>
      <c r="B174" s="20">
        <v>1665.7</v>
      </c>
      <c r="C174" s="14" t="s">
        <v>396</v>
      </c>
      <c r="D174" s="14">
        <v>7.2</v>
      </c>
      <c r="E174" s="14" t="s">
        <v>552</v>
      </c>
      <c r="F174" s="14" t="s">
        <v>249</v>
      </c>
      <c r="G174" s="15">
        <v>4732.9580823765609</v>
      </c>
      <c r="H174" s="16">
        <f t="shared" si="101"/>
        <v>0.30196883681603559</v>
      </c>
      <c r="I174" s="16">
        <f t="shared" si="102"/>
        <v>1.5362149532710312</v>
      </c>
      <c r="J174" s="16">
        <f t="shared" si="103"/>
        <v>13.25301204819278</v>
      </c>
      <c r="K174" s="16">
        <f t="shared" si="103"/>
        <v>12.475759534583053</v>
      </c>
      <c r="L174" s="16">
        <f t="shared" si="80"/>
        <v>0.37499330369099582</v>
      </c>
      <c r="M174" s="17">
        <f t="shared" si="81"/>
        <v>6.3546186397130171</v>
      </c>
      <c r="N174" s="2">
        <f t="shared" si="82"/>
        <v>6</v>
      </c>
      <c r="O174" s="2">
        <f t="shared" si="83"/>
        <v>0</v>
      </c>
      <c r="P174" s="2">
        <f t="shared" si="84"/>
        <v>0</v>
      </c>
      <c r="Q174" s="18">
        <f t="shared" si="85"/>
        <v>6</v>
      </c>
      <c r="R174" s="19">
        <f t="shared" si="86"/>
        <v>1</v>
      </c>
      <c r="S174" s="16">
        <f t="shared" si="96"/>
        <v>-0.19830539030105676</v>
      </c>
      <c r="T174" s="16">
        <f t="shared" si="104"/>
        <v>0.27111213659436473</v>
      </c>
      <c r="U174" s="16">
        <f t="shared" si="105"/>
        <v>2.7027027027027084</v>
      </c>
      <c r="V174" s="16">
        <f t="shared" si="105"/>
        <v>1.8129079042784602</v>
      </c>
      <c r="W174" s="16">
        <f t="shared" si="89"/>
        <v>0.1175527651616326</v>
      </c>
      <c r="X174" s="17">
        <f t="shared" si="90"/>
        <v>1.2301839530999392</v>
      </c>
      <c r="Y174" s="2">
        <f t="shared" si="91"/>
        <v>5</v>
      </c>
      <c r="Z174" s="2">
        <f t="shared" si="92"/>
        <v>1</v>
      </c>
      <c r="AA174" s="2">
        <f t="shared" si="93"/>
        <v>0</v>
      </c>
      <c r="AB174" s="18">
        <f t="shared" si="94"/>
        <v>6</v>
      </c>
      <c r="AC174" s="19">
        <f t="shared" si="95"/>
        <v>0.66666666666666674</v>
      </c>
    </row>
    <row r="175" spans="1:29" x14ac:dyDescent="0.2">
      <c r="A175" s="13">
        <v>41671</v>
      </c>
      <c r="B175" s="20">
        <v>1662.2</v>
      </c>
      <c r="C175" s="14" t="s">
        <v>397</v>
      </c>
      <c r="D175" s="14">
        <v>7.1</v>
      </c>
      <c r="E175" s="14" t="s">
        <v>553</v>
      </c>
      <c r="F175" s="14" t="s">
        <v>250</v>
      </c>
      <c r="G175" s="15">
        <v>4648.5622490432279</v>
      </c>
      <c r="H175" s="16">
        <f t="shared" si="101"/>
        <v>0.7256455221624325</v>
      </c>
      <c r="I175" s="16">
        <f t="shared" ref="I175:I190" si="106">IF(C175="","",((C175/C163)-1)*100)</f>
        <v>1.9529879546251738</v>
      </c>
      <c r="J175" s="16">
        <f t="shared" ref="J175:K190" si="107">IF(D175="","",-((D175/D163)-1)*100)</f>
        <v>14.457831325301218</v>
      </c>
      <c r="K175" s="16">
        <f t="shared" si="107"/>
        <v>13.757300454250476</v>
      </c>
      <c r="L175" s="16">
        <f t="shared" si="80"/>
        <v>0.64903717212896339</v>
      </c>
      <c r="M175" s="17">
        <f t="shared" si="81"/>
        <v>8.431814275451643</v>
      </c>
      <c r="N175" s="2">
        <f t="shared" si="82"/>
        <v>6</v>
      </c>
      <c r="O175" s="2">
        <f t="shared" si="83"/>
        <v>0</v>
      </c>
      <c r="P175" s="2">
        <f t="shared" si="84"/>
        <v>0</v>
      </c>
      <c r="Q175" s="18">
        <f t="shared" si="85"/>
        <v>6</v>
      </c>
      <c r="R175" s="19">
        <f t="shared" si="86"/>
        <v>1</v>
      </c>
      <c r="S175" s="16">
        <f t="shared" si="96"/>
        <v>0.29503853564547544</v>
      </c>
      <c r="T175" s="16">
        <f t="shared" ref="T175:T190" si="108">IF(C175="","",((C175/C174)-1)*100)</f>
        <v>0.30489558764310587</v>
      </c>
      <c r="U175" s="16">
        <f t="shared" ref="U175:V190" si="109">IF(D175="","",-((D175/D174)-1)*100)</f>
        <v>1.3888888888888951</v>
      </c>
      <c r="V175" s="16">
        <f t="shared" si="109"/>
        <v>1.846381093057603</v>
      </c>
      <c r="W175" s="16">
        <f t="shared" si="89"/>
        <v>0.14409990927042315</v>
      </c>
      <c r="X175" s="17">
        <f t="shared" si="90"/>
        <v>1.7831519287606956</v>
      </c>
      <c r="Y175" s="2">
        <f t="shared" si="91"/>
        <v>6</v>
      </c>
      <c r="Z175" s="2">
        <f t="shared" si="92"/>
        <v>0</v>
      </c>
      <c r="AA175" s="2">
        <f t="shared" si="93"/>
        <v>0</v>
      </c>
      <c r="AB175" s="18">
        <f t="shared" si="94"/>
        <v>6</v>
      </c>
      <c r="AC175" s="19">
        <f t="shared" si="95"/>
        <v>1</v>
      </c>
    </row>
    <row r="176" spans="1:29" x14ac:dyDescent="0.2">
      <c r="A176" s="13">
        <v>41699</v>
      </c>
      <c r="B176" s="20">
        <v>1665.6</v>
      </c>
      <c r="C176" s="14" t="s">
        <v>398</v>
      </c>
      <c r="D176" s="14">
        <v>6.9</v>
      </c>
      <c r="E176" s="14" t="s">
        <v>554</v>
      </c>
      <c r="F176" s="14" t="s">
        <v>251</v>
      </c>
      <c r="G176" s="15">
        <v>4623.3638363448144</v>
      </c>
      <c r="H176" s="16">
        <f t="shared" si="101"/>
        <v>0.60525360125893712</v>
      </c>
      <c r="I176" s="16">
        <f t="shared" si="106"/>
        <v>2.275119897063993</v>
      </c>
      <c r="J176" s="16">
        <f t="shared" si="107"/>
        <v>15.853658536585357</v>
      </c>
      <c r="K176" s="16">
        <f t="shared" si="107"/>
        <v>14.807566862361387</v>
      </c>
      <c r="L176" s="16">
        <f t="shared" si="80"/>
        <v>0.86951854436154719</v>
      </c>
      <c r="M176" s="17">
        <f t="shared" si="81"/>
        <v>8.3643414520311552</v>
      </c>
      <c r="N176" s="2">
        <f t="shared" si="82"/>
        <v>6</v>
      </c>
      <c r="O176" s="2">
        <f t="shared" si="83"/>
        <v>0</v>
      </c>
      <c r="P176" s="2">
        <f t="shared" si="84"/>
        <v>0</v>
      </c>
      <c r="Q176" s="18">
        <f t="shared" si="85"/>
        <v>6</v>
      </c>
      <c r="R176" s="19">
        <f t="shared" si="86"/>
        <v>1</v>
      </c>
      <c r="S176" s="16">
        <f t="shared" si="96"/>
        <v>-0.21012187068499832</v>
      </c>
      <c r="T176" s="16">
        <f t="shared" si="108"/>
        <v>0.29249827942190443</v>
      </c>
      <c r="U176" s="16">
        <f t="shared" si="109"/>
        <v>2.8169014084506894</v>
      </c>
      <c r="V176" s="16">
        <f t="shared" si="109"/>
        <v>1.7306245297216027</v>
      </c>
      <c r="W176" s="16">
        <f t="shared" si="89"/>
        <v>0.15455126838626043</v>
      </c>
      <c r="X176" s="17">
        <f t="shared" si="90"/>
        <v>0.54206895268746891</v>
      </c>
      <c r="Y176" s="2">
        <f t="shared" si="91"/>
        <v>5</v>
      </c>
      <c r="Z176" s="2">
        <f t="shared" si="92"/>
        <v>1</v>
      </c>
      <c r="AA176" s="2">
        <f t="shared" si="93"/>
        <v>0</v>
      </c>
      <c r="AB176" s="18">
        <f t="shared" si="94"/>
        <v>6</v>
      </c>
      <c r="AC176" s="19">
        <f t="shared" si="95"/>
        <v>0.66666666666666674</v>
      </c>
    </row>
    <row r="177" spans="1:29" x14ac:dyDescent="0.2">
      <c r="A177" s="13">
        <v>41730</v>
      </c>
      <c r="B177" s="20">
        <v>1671.3</v>
      </c>
      <c r="C177" s="14" t="s">
        <v>378</v>
      </c>
      <c r="D177" s="14">
        <v>6.8</v>
      </c>
      <c r="E177" s="14" t="s">
        <v>555</v>
      </c>
      <c r="F177" s="14" t="s">
        <v>252</v>
      </c>
      <c r="G177" s="15">
        <v>4580.9774727084505</v>
      </c>
      <c r="H177" s="16">
        <f t="shared" si="101"/>
        <v>0.49475081452876601</v>
      </c>
      <c r="I177" s="16">
        <f t="shared" si="106"/>
        <v>2.4363168964711468</v>
      </c>
      <c r="J177" s="16">
        <f t="shared" si="107"/>
        <v>17.073170731707311</v>
      </c>
      <c r="K177" s="16">
        <f t="shared" si="107"/>
        <v>15.495732107682226</v>
      </c>
      <c r="L177" s="16">
        <f t="shared" si="80"/>
        <v>0.97108213959975487</v>
      </c>
      <c r="M177" s="17">
        <f t="shared" si="81"/>
        <v>9.2770804594313194</v>
      </c>
      <c r="N177" s="2">
        <f t="shared" si="82"/>
        <v>6</v>
      </c>
      <c r="O177" s="2">
        <f t="shared" si="83"/>
        <v>0</v>
      </c>
      <c r="P177" s="2">
        <f t="shared" si="84"/>
        <v>0</v>
      </c>
      <c r="Q177" s="18">
        <f t="shared" si="85"/>
        <v>6</v>
      </c>
      <c r="R177" s="19">
        <f t="shared" si="86"/>
        <v>1</v>
      </c>
      <c r="S177" s="16">
        <f t="shared" si="96"/>
        <v>0.20454818914690254</v>
      </c>
      <c r="T177" s="16">
        <f t="shared" si="108"/>
        <v>0.26305255332532695</v>
      </c>
      <c r="U177" s="16">
        <f t="shared" si="109"/>
        <v>1.449275362318847</v>
      </c>
      <c r="V177" s="16">
        <f t="shared" si="109"/>
        <v>1.4548238897396648</v>
      </c>
      <c r="W177" s="16">
        <f t="shared" si="89"/>
        <v>0.1436705156175222</v>
      </c>
      <c r="X177" s="17">
        <f t="shared" si="90"/>
        <v>0.91678624345243875</v>
      </c>
      <c r="Y177" s="2">
        <f t="shared" si="91"/>
        <v>6</v>
      </c>
      <c r="Z177" s="2">
        <f t="shared" si="92"/>
        <v>0</v>
      </c>
      <c r="AA177" s="2">
        <f t="shared" si="93"/>
        <v>0</v>
      </c>
      <c r="AB177" s="18">
        <f t="shared" si="94"/>
        <v>6</v>
      </c>
      <c r="AC177" s="19">
        <f t="shared" si="95"/>
        <v>1</v>
      </c>
    </row>
    <row r="178" spans="1:29" x14ac:dyDescent="0.2">
      <c r="A178" s="13">
        <v>41760</v>
      </c>
      <c r="B178" s="20">
        <v>1672.2</v>
      </c>
      <c r="C178" s="14" t="s">
        <v>399</v>
      </c>
      <c r="D178" s="14">
        <v>6.7</v>
      </c>
      <c r="E178" s="14" t="s">
        <v>556</v>
      </c>
      <c r="F178" s="14" t="s">
        <v>253</v>
      </c>
      <c r="G178" s="15">
        <v>4552.7240142104265</v>
      </c>
      <c r="H178" s="16">
        <f t="shared" si="101"/>
        <v>0.66859414528368522</v>
      </c>
      <c r="I178" s="16">
        <f t="shared" si="106"/>
        <v>2.5017494751574665</v>
      </c>
      <c r="J178" s="16">
        <f t="shared" si="107"/>
        <v>17.283950617283949</v>
      </c>
      <c r="K178" s="16">
        <f t="shared" si="107"/>
        <v>16.116248348745053</v>
      </c>
      <c r="L178" s="16">
        <f t="shared" si="80"/>
        <v>0.9966777408637828</v>
      </c>
      <c r="M178" s="17">
        <f t="shared" si="81"/>
        <v>9.5191403514677582</v>
      </c>
      <c r="N178" s="2">
        <f t="shared" si="82"/>
        <v>6</v>
      </c>
      <c r="O178" s="2">
        <f t="shared" si="83"/>
        <v>0</v>
      </c>
      <c r="P178" s="2">
        <f t="shared" si="84"/>
        <v>0</v>
      </c>
      <c r="Q178" s="18">
        <f t="shared" si="85"/>
        <v>6</v>
      </c>
      <c r="R178" s="19">
        <f t="shared" si="86"/>
        <v>1</v>
      </c>
      <c r="S178" s="16">
        <f t="shared" si="96"/>
        <v>0.34221902017290695</v>
      </c>
      <c r="T178" s="16">
        <f t="shared" si="108"/>
        <v>0.25095534135630704</v>
      </c>
      <c r="U178" s="16">
        <f t="shared" si="109"/>
        <v>1.4705882352941124</v>
      </c>
      <c r="V178" s="16">
        <f t="shared" si="109"/>
        <v>1.3209013209013132</v>
      </c>
      <c r="W178" s="16">
        <f t="shared" si="89"/>
        <v>0.14877789585547863</v>
      </c>
      <c r="X178" s="17">
        <f t="shared" si="90"/>
        <v>0.61675611081578596</v>
      </c>
      <c r="Y178" s="2">
        <f t="shared" si="91"/>
        <v>6</v>
      </c>
      <c r="Z178" s="2">
        <f t="shared" si="92"/>
        <v>0</v>
      </c>
      <c r="AA178" s="2">
        <f t="shared" si="93"/>
        <v>0</v>
      </c>
      <c r="AB178" s="18">
        <f t="shared" si="94"/>
        <v>6</v>
      </c>
      <c r="AC178" s="19">
        <f t="shared" si="95"/>
        <v>1</v>
      </c>
    </row>
    <row r="179" spans="1:29" x14ac:dyDescent="0.2">
      <c r="A179" s="13">
        <v>41791</v>
      </c>
      <c r="B179" s="20">
        <v>1672.3</v>
      </c>
      <c r="C179" s="14" t="s">
        <v>400</v>
      </c>
      <c r="D179" s="14">
        <v>6.6</v>
      </c>
      <c r="E179" s="14" t="s">
        <v>63</v>
      </c>
      <c r="F179" s="14" t="s">
        <v>204</v>
      </c>
      <c r="G179" s="15">
        <v>4546.8708396072516</v>
      </c>
      <c r="H179" s="16">
        <f t="shared" si="101"/>
        <v>0.7470779612001488</v>
      </c>
      <c r="I179" s="16">
        <f t="shared" si="106"/>
        <v>2.5723098411220446</v>
      </c>
      <c r="J179" s="16">
        <f t="shared" si="107"/>
        <v>18.518518518518523</v>
      </c>
      <c r="K179" s="16">
        <f t="shared" si="107"/>
        <v>16.666666666666664</v>
      </c>
      <c r="L179" s="16">
        <f t="shared" si="80"/>
        <v>1.0220462328767166</v>
      </c>
      <c r="M179" s="17">
        <f t="shared" si="81"/>
        <v>8.5113283737691781</v>
      </c>
      <c r="N179" s="2">
        <f t="shared" si="82"/>
        <v>6</v>
      </c>
      <c r="O179" s="2">
        <f t="shared" si="83"/>
        <v>0</v>
      </c>
      <c r="P179" s="2">
        <f t="shared" si="84"/>
        <v>0</v>
      </c>
      <c r="Q179" s="18">
        <f t="shared" si="85"/>
        <v>6</v>
      </c>
      <c r="R179" s="19">
        <f t="shared" si="86"/>
        <v>1</v>
      </c>
      <c r="S179" s="16">
        <f t="shared" si="96"/>
        <v>5.3850296176638501E-2</v>
      </c>
      <c r="T179" s="16">
        <f t="shared" si="108"/>
        <v>0.27308414405189385</v>
      </c>
      <c r="U179" s="16">
        <f t="shared" si="109"/>
        <v>1.4925373134328401</v>
      </c>
      <c r="V179" s="16">
        <f t="shared" si="109"/>
        <v>1.1811023622047223</v>
      </c>
      <c r="W179" s="16">
        <f t="shared" si="89"/>
        <v>0.16447368421053099</v>
      </c>
      <c r="X179" s="17">
        <f t="shared" si="90"/>
        <v>0.12856423066509581</v>
      </c>
      <c r="Y179" s="2">
        <f t="shared" si="91"/>
        <v>6</v>
      </c>
      <c r="Z179" s="2">
        <f t="shared" si="92"/>
        <v>0</v>
      </c>
      <c r="AA179" s="2">
        <f t="shared" si="93"/>
        <v>0</v>
      </c>
      <c r="AB179" s="18">
        <f t="shared" si="94"/>
        <v>6</v>
      </c>
      <c r="AC179" s="19">
        <f t="shared" si="95"/>
        <v>1</v>
      </c>
    </row>
    <row r="180" spans="1:29" x14ac:dyDescent="0.2">
      <c r="A180" s="13">
        <v>41821</v>
      </c>
      <c r="B180" s="20">
        <v>1675.1</v>
      </c>
      <c r="C180" s="14" t="s">
        <v>401</v>
      </c>
      <c r="D180" s="14">
        <v>6.6</v>
      </c>
      <c r="E180" s="14" t="s">
        <v>557</v>
      </c>
      <c r="F180" s="14" t="s">
        <v>254</v>
      </c>
      <c r="G180" s="15">
        <v>4464.0628685927595</v>
      </c>
      <c r="H180" s="16">
        <f t="shared" si="101"/>
        <v>0.43843843843842656</v>
      </c>
      <c r="I180" s="16">
        <f t="shared" si="106"/>
        <v>2.6901400267270947</v>
      </c>
      <c r="J180" s="16">
        <f t="shared" si="107"/>
        <v>17.500000000000004</v>
      </c>
      <c r="K180" s="16">
        <f t="shared" si="107"/>
        <v>17.100868403473612</v>
      </c>
      <c r="L180" s="16">
        <f t="shared" si="80"/>
        <v>1.1064785118665821</v>
      </c>
      <c r="M180" s="17">
        <f t="shared" si="81"/>
        <v>10.750165832274817</v>
      </c>
      <c r="N180" s="2">
        <f t="shared" si="82"/>
        <v>6</v>
      </c>
      <c r="O180" s="2">
        <f t="shared" si="83"/>
        <v>0</v>
      </c>
      <c r="P180" s="2">
        <f t="shared" si="84"/>
        <v>0</v>
      </c>
      <c r="Q180" s="18">
        <f t="shared" si="85"/>
        <v>6</v>
      </c>
      <c r="R180" s="19">
        <f t="shared" si="86"/>
        <v>1</v>
      </c>
      <c r="S180" s="16">
        <f t="shared" si="96"/>
        <v>5.9801459155517378E-3</v>
      </c>
      <c r="T180" s="16">
        <f t="shared" si="108"/>
        <v>0.27801418439716841</v>
      </c>
      <c r="U180" s="16">
        <f t="shared" si="109"/>
        <v>0</v>
      </c>
      <c r="V180" s="16">
        <f t="shared" si="109"/>
        <v>1.1155378486055856</v>
      </c>
      <c r="W180" s="16">
        <f t="shared" si="89"/>
        <v>0.19068806610518241</v>
      </c>
      <c r="X180" s="17">
        <f t="shared" si="90"/>
        <v>1.8212079017763561</v>
      </c>
      <c r="Y180" s="2">
        <f t="shared" si="91"/>
        <v>5</v>
      </c>
      <c r="Z180" s="2">
        <f t="shared" si="92"/>
        <v>0</v>
      </c>
      <c r="AA180" s="2">
        <f t="shared" si="93"/>
        <v>1</v>
      </c>
      <c r="AB180" s="18">
        <f t="shared" si="94"/>
        <v>6</v>
      </c>
      <c r="AC180" s="19">
        <f t="shared" si="95"/>
        <v>0.83333333333333337</v>
      </c>
    </row>
    <row r="181" spans="1:29" x14ac:dyDescent="0.2">
      <c r="A181" s="13">
        <v>41852</v>
      </c>
      <c r="B181" s="20">
        <v>1675.8</v>
      </c>
      <c r="C181" s="14" t="s">
        <v>402</v>
      </c>
      <c r="D181" s="14">
        <v>6.5</v>
      </c>
      <c r="E181" s="14" t="s">
        <v>558</v>
      </c>
      <c r="F181" s="14" t="s">
        <v>255</v>
      </c>
      <c r="G181" s="15">
        <v>4432.6757834556747</v>
      </c>
      <c r="H181" s="16">
        <f t="shared" si="101"/>
        <v>0.37150218706931692</v>
      </c>
      <c r="I181" s="16">
        <f t="shared" si="106"/>
        <v>2.831940575673153</v>
      </c>
      <c r="J181" s="16">
        <f t="shared" si="107"/>
        <v>17.721518987341778</v>
      </c>
      <c r="K181" s="16">
        <f t="shared" si="107"/>
        <v>17.139001349527661</v>
      </c>
      <c r="L181" s="16">
        <f t="shared" si="80"/>
        <v>1.2558114679634524</v>
      </c>
      <c r="M181" s="17">
        <f t="shared" si="81"/>
        <v>11.02031102333083</v>
      </c>
      <c r="N181" s="2">
        <f t="shared" si="82"/>
        <v>6</v>
      </c>
      <c r="O181" s="2">
        <f t="shared" si="83"/>
        <v>0</v>
      </c>
      <c r="P181" s="2">
        <f t="shared" si="84"/>
        <v>0</v>
      </c>
      <c r="Q181" s="18">
        <f t="shared" si="85"/>
        <v>6</v>
      </c>
      <c r="R181" s="19">
        <f t="shared" si="86"/>
        <v>1</v>
      </c>
      <c r="S181" s="16">
        <f t="shared" si="96"/>
        <v>0.16743407283381639</v>
      </c>
      <c r="T181" s="16">
        <f t="shared" si="108"/>
        <v>0.26026932216816068</v>
      </c>
      <c r="U181" s="16">
        <f t="shared" si="109"/>
        <v>1.5151515151515138</v>
      </c>
      <c r="V181" s="16">
        <f t="shared" si="109"/>
        <v>1.0475423045930632</v>
      </c>
      <c r="W181" s="16">
        <f t="shared" si="89"/>
        <v>0.17446471054718415</v>
      </c>
      <c r="X181" s="17">
        <f t="shared" si="90"/>
        <v>0.70310580430914538</v>
      </c>
      <c r="Y181" s="2">
        <f t="shared" si="91"/>
        <v>6</v>
      </c>
      <c r="Z181" s="2">
        <f t="shared" si="92"/>
        <v>0</v>
      </c>
      <c r="AA181" s="2">
        <f t="shared" si="93"/>
        <v>0</v>
      </c>
      <c r="AB181" s="18">
        <f t="shared" si="94"/>
        <v>6</v>
      </c>
      <c r="AC181" s="19">
        <f t="shared" si="95"/>
        <v>1</v>
      </c>
    </row>
    <row r="182" spans="1:29" x14ac:dyDescent="0.2">
      <c r="A182" s="13">
        <v>41883</v>
      </c>
      <c r="B182" s="20">
        <v>1676.8</v>
      </c>
      <c r="C182" s="14" t="s">
        <v>403</v>
      </c>
      <c r="D182" s="14">
        <v>6.4</v>
      </c>
      <c r="E182" s="14" t="s">
        <v>559</v>
      </c>
      <c r="F182" s="14" t="s">
        <v>256</v>
      </c>
      <c r="G182" s="15">
        <v>4408.5136261685184</v>
      </c>
      <c r="H182" s="16">
        <f t="shared" si="101"/>
        <v>0.63051702395964249</v>
      </c>
      <c r="I182" s="16">
        <f t="shared" si="106"/>
        <v>2.9565217391304355</v>
      </c>
      <c r="J182" s="16">
        <f t="shared" si="107"/>
        <v>17.948717948717942</v>
      </c>
      <c r="K182" s="16">
        <f t="shared" si="107"/>
        <v>16.666666666666675</v>
      </c>
      <c r="L182" s="16">
        <f t="shared" si="80"/>
        <v>1.4271969211032687</v>
      </c>
      <c r="M182" s="17">
        <f t="shared" si="81"/>
        <v>11.155049603216384</v>
      </c>
      <c r="N182" s="2">
        <f t="shared" si="82"/>
        <v>6</v>
      </c>
      <c r="O182" s="2">
        <f t="shared" si="83"/>
        <v>0</v>
      </c>
      <c r="P182" s="2">
        <f t="shared" si="84"/>
        <v>0</v>
      </c>
      <c r="Q182" s="18">
        <f t="shared" si="85"/>
        <v>6</v>
      </c>
      <c r="R182" s="19">
        <f t="shared" si="86"/>
        <v>1</v>
      </c>
      <c r="S182" s="16">
        <f t="shared" si="96"/>
        <v>4.1788549937327168E-2</v>
      </c>
      <c r="T182" s="16">
        <f t="shared" si="108"/>
        <v>0.22573363431150906</v>
      </c>
      <c r="U182" s="16">
        <f t="shared" si="109"/>
        <v>1.538461538461533</v>
      </c>
      <c r="V182" s="16">
        <f t="shared" si="109"/>
        <v>1.0586319218241047</v>
      </c>
      <c r="W182" s="16">
        <f t="shared" si="89"/>
        <v>0.14249525015832543</v>
      </c>
      <c r="X182" s="17">
        <f t="shared" si="90"/>
        <v>0.54509191439938709</v>
      </c>
      <c r="Y182" s="2">
        <f t="shared" si="91"/>
        <v>6</v>
      </c>
      <c r="Z182" s="2">
        <f t="shared" si="92"/>
        <v>0</v>
      </c>
      <c r="AA182" s="2">
        <f t="shared" si="93"/>
        <v>0</v>
      </c>
      <c r="AB182" s="18">
        <f t="shared" si="94"/>
        <v>6</v>
      </c>
      <c r="AC182" s="19">
        <f t="shared" si="95"/>
        <v>1</v>
      </c>
    </row>
    <row r="183" spans="1:29" x14ac:dyDescent="0.2">
      <c r="A183" s="13">
        <v>41913</v>
      </c>
      <c r="B183" s="20">
        <v>1677.3</v>
      </c>
      <c r="C183" s="14" t="s">
        <v>59</v>
      </c>
      <c r="D183" s="14">
        <v>6.3</v>
      </c>
      <c r="E183" s="14" t="s">
        <v>560</v>
      </c>
      <c r="F183" s="14" t="s">
        <v>257</v>
      </c>
      <c r="G183" s="15">
        <v>4362.2636261685193</v>
      </c>
      <c r="H183" s="16">
        <f t="shared" si="101"/>
        <v>0.82376285250436165</v>
      </c>
      <c r="I183" s="16">
        <f t="shared" si="106"/>
        <v>3.0455677146662197</v>
      </c>
      <c r="J183" s="16">
        <f t="shared" si="107"/>
        <v>17.105263157894733</v>
      </c>
      <c r="K183" s="16">
        <f t="shared" si="107"/>
        <v>16.29370629370629</v>
      </c>
      <c r="L183" s="16">
        <f t="shared" si="80"/>
        <v>1.5667611357681466</v>
      </c>
      <c r="M183" s="17">
        <f t="shared" si="81"/>
        <v>11.91829891269891</v>
      </c>
      <c r="N183" s="2">
        <f t="shared" si="82"/>
        <v>6</v>
      </c>
      <c r="O183" s="2">
        <f t="shared" si="83"/>
        <v>0</v>
      </c>
      <c r="P183" s="2">
        <f t="shared" si="84"/>
        <v>0</v>
      </c>
      <c r="Q183" s="18">
        <f t="shared" si="85"/>
        <v>6</v>
      </c>
      <c r="R183" s="19">
        <f t="shared" si="86"/>
        <v>1</v>
      </c>
      <c r="S183" s="16">
        <f t="shared" si="96"/>
        <v>5.9672992003823033E-2</v>
      </c>
      <c r="T183" s="16">
        <f t="shared" si="108"/>
        <v>0.2083333333333437</v>
      </c>
      <c r="U183" s="16">
        <f t="shared" si="109"/>
        <v>1.5625000000000111</v>
      </c>
      <c r="V183" s="16">
        <f t="shared" si="109"/>
        <v>1.4814814814814836</v>
      </c>
      <c r="W183" s="16">
        <f t="shared" si="89"/>
        <v>0.10013175230567661</v>
      </c>
      <c r="X183" s="17">
        <f t="shared" si="90"/>
        <v>1.0491064318246313</v>
      </c>
      <c r="Y183" s="2">
        <f t="shared" si="91"/>
        <v>6</v>
      </c>
      <c r="Z183" s="2">
        <f t="shared" si="92"/>
        <v>0</v>
      </c>
      <c r="AA183" s="2">
        <f t="shared" si="93"/>
        <v>0</v>
      </c>
      <c r="AB183" s="18">
        <f t="shared" si="94"/>
        <v>6</v>
      </c>
      <c r="AC183" s="19">
        <f t="shared" si="95"/>
        <v>1</v>
      </c>
    </row>
    <row r="184" spans="1:29" x14ac:dyDescent="0.2">
      <c r="A184" s="13">
        <v>41944</v>
      </c>
      <c r="B184" s="20">
        <v>1680</v>
      </c>
      <c r="C184" s="14" t="s">
        <v>404</v>
      </c>
      <c r="D184" s="14">
        <v>6.2</v>
      </c>
      <c r="E184" s="14" t="s">
        <v>561</v>
      </c>
      <c r="F184" s="14" t="s">
        <v>258</v>
      </c>
      <c r="G184" s="15">
        <v>4346.9630309304239</v>
      </c>
      <c r="H184" s="16">
        <f t="shared" si="101"/>
        <v>0.89629451395571991</v>
      </c>
      <c r="I184" s="16">
        <f t="shared" si="106"/>
        <v>3.0753222729637431</v>
      </c>
      <c r="J184" s="16">
        <f t="shared" si="107"/>
        <v>17.333333333333336</v>
      </c>
      <c r="K184" s="16">
        <f t="shared" si="107"/>
        <v>16.310541310541314</v>
      </c>
      <c r="L184" s="16">
        <f t="shared" si="80"/>
        <v>1.6147142169705475</v>
      </c>
      <c r="M184" s="17">
        <f t="shared" si="81"/>
        <v>8.7761968987751686</v>
      </c>
      <c r="N184" s="2">
        <f t="shared" si="82"/>
        <v>6</v>
      </c>
      <c r="O184" s="2">
        <f t="shared" si="83"/>
        <v>0</v>
      </c>
      <c r="P184" s="2">
        <f t="shared" si="84"/>
        <v>0</v>
      </c>
      <c r="Q184" s="18">
        <f t="shared" si="85"/>
        <v>6</v>
      </c>
      <c r="R184" s="19">
        <f t="shared" si="86"/>
        <v>1</v>
      </c>
      <c r="S184" s="16">
        <f t="shared" si="96"/>
        <v>2.9818702290085319E-2</v>
      </c>
      <c r="T184" s="16">
        <f t="shared" si="108"/>
        <v>0.19104343428666404</v>
      </c>
      <c r="U184" s="16">
        <f t="shared" si="109"/>
        <v>1.5873015873015817</v>
      </c>
      <c r="V184" s="16">
        <f t="shared" si="109"/>
        <v>1.8379281537176273</v>
      </c>
      <c r="W184" s="16">
        <f t="shared" si="89"/>
        <v>5.7913025165845511E-2</v>
      </c>
      <c r="X184" s="17">
        <f t="shared" si="90"/>
        <v>0.35074898147625655</v>
      </c>
      <c r="Y184" s="2">
        <f t="shared" si="91"/>
        <v>6</v>
      </c>
      <c r="Z184" s="2">
        <f t="shared" si="92"/>
        <v>0</v>
      </c>
      <c r="AA184" s="2">
        <f t="shared" si="93"/>
        <v>0</v>
      </c>
      <c r="AB184" s="18">
        <f t="shared" si="94"/>
        <v>6</v>
      </c>
      <c r="AC184" s="19">
        <f t="shared" si="95"/>
        <v>1</v>
      </c>
    </row>
    <row r="185" spans="1:29" x14ac:dyDescent="0.2">
      <c r="A185" s="13">
        <v>41974</v>
      </c>
      <c r="B185" s="20">
        <v>1680.9</v>
      </c>
      <c r="C185" s="14" t="s">
        <v>405</v>
      </c>
      <c r="D185" s="14">
        <v>6.1</v>
      </c>
      <c r="E185" s="14" t="s">
        <v>562</v>
      </c>
      <c r="F185" s="14" t="s">
        <v>259</v>
      </c>
      <c r="G185" s="15">
        <v>4289.751239099066</v>
      </c>
      <c r="H185" s="16">
        <f t="shared" si="101"/>
        <v>0.95547142599603507</v>
      </c>
      <c r="I185" s="16">
        <f t="shared" si="106"/>
        <v>3.0226119058606393</v>
      </c>
      <c r="J185" s="16">
        <f t="shared" si="107"/>
        <v>17.567567567567576</v>
      </c>
      <c r="K185" s="16">
        <f t="shared" si="107"/>
        <v>16.461203770848442</v>
      </c>
      <c r="L185" s="16">
        <f t="shared" si="80"/>
        <v>1.5869623296820734</v>
      </c>
      <c r="M185" s="17">
        <f t="shared" si="81"/>
        <v>10.479253481994743</v>
      </c>
      <c r="N185" s="2">
        <f t="shared" si="82"/>
        <v>6</v>
      </c>
      <c r="O185" s="2">
        <f t="shared" si="83"/>
        <v>0</v>
      </c>
      <c r="P185" s="2">
        <f t="shared" si="84"/>
        <v>0</v>
      </c>
      <c r="Q185" s="18">
        <f t="shared" si="85"/>
        <v>6</v>
      </c>
      <c r="R185" s="19">
        <f t="shared" si="86"/>
        <v>1</v>
      </c>
      <c r="S185" s="16">
        <f t="shared" si="96"/>
        <v>0.16097299230906081</v>
      </c>
      <c r="T185" s="16">
        <f t="shared" si="108"/>
        <v>0.16263810218160035</v>
      </c>
      <c r="U185" s="16">
        <f t="shared" si="109"/>
        <v>1.6129032258064613</v>
      </c>
      <c r="V185" s="16">
        <f t="shared" si="109"/>
        <v>1.9574468085106322</v>
      </c>
      <c r="W185" s="16">
        <f t="shared" si="89"/>
        <v>3.6832412523013502E-2</v>
      </c>
      <c r="X185" s="17">
        <f t="shared" si="90"/>
        <v>1.316132468214537</v>
      </c>
      <c r="Y185" s="2">
        <f t="shared" si="91"/>
        <v>6</v>
      </c>
      <c r="Z185" s="2">
        <f t="shared" si="92"/>
        <v>0</v>
      </c>
      <c r="AA185" s="2">
        <f t="shared" si="93"/>
        <v>0</v>
      </c>
      <c r="AB185" s="18">
        <f t="shared" si="94"/>
        <v>6</v>
      </c>
      <c r="AC185" s="19">
        <f t="shared" si="95"/>
        <v>1</v>
      </c>
    </row>
    <row r="186" spans="1:29" x14ac:dyDescent="0.2">
      <c r="A186" s="13">
        <v>42005</v>
      </c>
      <c r="B186" s="20">
        <v>1683.9</v>
      </c>
      <c r="C186" s="14" t="s">
        <v>406</v>
      </c>
      <c r="D186" s="14">
        <v>6</v>
      </c>
      <c r="E186" s="14" t="s">
        <v>563</v>
      </c>
      <c r="F186" s="14" t="s">
        <v>260</v>
      </c>
      <c r="G186" s="15">
        <v>4227.793070456114</v>
      </c>
      <c r="H186" s="16">
        <f t="shared" si="101"/>
        <v>1.2102601156069426</v>
      </c>
      <c r="I186" s="16">
        <f t="shared" si="106"/>
        <v>2.8821262152677996</v>
      </c>
      <c r="J186" s="16">
        <f t="shared" si="107"/>
        <v>16.666666666666675</v>
      </c>
      <c r="K186" s="16">
        <f t="shared" si="107"/>
        <v>16.322008862629257</v>
      </c>
      <c r="L186" s="16">
        <f t="shared" si="80"/>
        <v>1.4943694294710985</v>
      </c>
      <c r="M186" s="17">
        <f t="shared" si="81"/>
        <v>10.673346417359109</v>
      </c>
      <c r="N186" s="2">
        <f t="shared" si="82"/>
        <v>6</v>
      </c>
      <c r="O186" s="2">
        <f t="shared" si="83"/>
        <v>0</v>
      </c>
      <c r="P186" s="2">
        <f t="shared" si="84"/>
        <v>0</v>
      </c>
      <c r="Q186" s="18">
        <f t="shared" si="85"/>
        <v>6</v>
      </c>
      <c r="R186" s="19">
        <f t="shared" si="86"/>
        <v>1</v>
      </c>
      <c r="S186" s="16">
        <f t="shared" si="96"/>
        <v>5.3571428571430602E-2</v>
      </c>
      <c r="T186" s="16">
        <f t="shared" si="108"/>
        <v>0.13437849944009095</v>
      </c>
      <c r="U186" s="16">
        <f t="shared" si="109"/>
        <v>1.6393442622950727</v>
      </c>
      <c r="V186" s="16">
        <f t="shared" si="109"/>
        <v>1.649305555555558</v>
      </c>
      <c r="W186" s="16">
        <f t="shared" si="89"/>
        <v>2.6299179465594236E-2</v>
      </c>
      <c r="X186" s="17">
        <f t="shared" si="90"/>
        <v>1.4443301065626413</v>
      </c>
      <c r="Y186" s="2">
        <f t="shared" si="91"/>
        <v>6</v>
      </c>
      <c r="Z186" s="2">
        <f t="shared" si="92"/>
        <v>0</v>
      </c>
      <c r="AA186" s="2">
        <f t="shared" si="93"/>
        <v>0</v>
      </c>
      <c r="AB186" s="18">
        <f t="shared" si="94"/>
        <v>6</v>
      </c>
      <c r="AC186" s="19">
        <f t="shared" si="95"/>
        <v>1</v>
      </c>
    </row>
    <row r="187" spans="1:29" x14ac:dyDescent="0.2">
      <c r="A187" s="13">
        <v>42036</v>
      </c>
      <c r="B187" s="20">
        <v>1681.3</v>
      </c>
      <c r="C187" s="14" t="s">
        <v>407</v>
      </c>
      <c r="D187" s="14">
        <v>5.9</v>
      </c>
      <c r="E187" s="14" t="s">
        <v>564</v>
      </c>
      <c r="F187" s="14" t="s">
        <v>260</v>
      </c>
      <c r="G187" s="15">
        <v>4232.147237122781</v>
      </c>
      <c r="H187" s="16">
        <f t="shared" si="101"/>
        <v>1.0926337275619868</v>
      </c>
      <c r="I187" s="16">
        <f t="shared" si="106"/>
        <v>2.6496902959394442</v>
      </c>
      <c r="J187" s="16">
        <f t="shared" si="107"/>
        <v>16.901408450704213</v>
      </c>
      <c r="K187" s="16">
        <f t="shared" si="107"/>
        <v>15.801354401805867</v>
      </c>
      <c r="L187" s="16">
        <f t="shared" si="80"/>
        <v>1.3483265828181601</v>
      </c>
      <c r="M187" s="17">
        <f t="shared" si="81"/>
        <v>8.9579312830790574</v>
      </c>
      <c r="N187" s="2">
        <f t="shared" si="82"/>
        <v>6</v>
      </c>
      <c r="O187" s="2">
        <f t="shared" si="83"/>
        <v>0</v>
      </c>
      <c r="P187" s="2">
        <f t="shared" si="84"/>
        <v>0</v>
      </c>
      <c r="Q187" s="18">
        <f t="shared" si="85"/>
        <v>6</v>
      </c>
      <c r="R187" s="19">
        <f t="shared" si="86"/>
        <v>1</v>
      </c>
      <c r="S187" s="16">
        <f t="shared" si="96"/>
        <v>0.1784758165268574</v>
      </c>
      <c r="T187" s="16">
        <f t="shared" si="108"/>
        <v>7.828226347572631E-2</v>
      </c>
      <c r="U187" s="16">
        <f t="shared" si="109"/>
        <v>1.6666666666666607</v>
      </c>
      <c r="V187" s="16">
        <f t="shared" si="109"/>
        <v>1.2356575463371544</v>
      </c>
      <c r="W187" s="16">
        <f t="shared" si="89"/>
        <v>0</v>
      </c>
      <c r="X187" s="17">
        <f t="shared" si="90"/>
        <v>-0.10298911498516361</v>
      </c>
      <c r="Y187" s="2">
        <f t="shared" si="91"/>
        <v>4</v>
      </c>
      <c r="Z187" s="2">
        <f t="shared" si="92"/>
        <v>1</v>
      </c>
      <c r="AA187" s="2">
        <f t="shared" si="93"/>
        <v>1</v>
      </c>
      <c r="AB187" s="18">
        <f t="shared" si="94"/>
        <v>6</v>
      </c>
      <c r="AC187" s="19">
        <f t="shared" si="95"/>
        <v>0.5</v>
      </c>
    </row>
    <row r="188" spans="1:29" x14ac:dyDescent="0.2">
      <c r="A188" s="13">
        <v>42064</v>
      </c>
      <c r="B188" s="20">
        <v>1681.6</v>
      </c>
      <c r="C188" s="14" t="s">
        <v>408</v>
      </c>
      <c r="D188" s="14">
        <v>5.8</v>
      </c>
      <c r="E188" s="14" t="s">
        <v>565</v>
      </c>
      <c r="F188" s="14" t="s">
        <v>261</v>
      </c>
      <c r="G188" s="15">
        <v>4215.3624247129683</v>
      </c>
      <c r="H188" s="16">
        <f t="shared" si="101"/>
        <v>1.1490795331488224</v>
      </c>
      <c r="I188" s="16">
        <f t="shared" si="106"/>
        <v>2.3789100474638225</v>
      </c>
      <c r="J188" s="16">
        <f t="shared" si="107"/>
        <v>15.94202898550725</v>
      </c>
      <c r="K188" s="16">
        <f t="shared" si="107"/>
        <v>15.23736600306278</v>
      </c>
      <c r="L188" s="16">
        <f t="shared" si="80"/>
        <v>1.1546852551481912</v>
      </c>
      <c r="M188" s="17">
        <f t="shared" si="81"/>
        <v>8.8247740405913646</v>
      </c>
      <c r="N188" s="2">
        <f t="shared" si="82"/>
        <v>6</v>
      </c>
      <c r="O188" s="2">
        <f t="shared" si="83"/>
        <v>0</v>
      </c>
      <c r="P188" s="2">
        <f t="shared" si="84"/>
        <v>0</v>
      </c>
      <c r="Q188" s="18">
        <f t="shared" si="85"/>
        <v>6</v>
      </c>
      <c r="R188" s="19">
        <f t="shared" si="86"/>
        <v>1</v>
      </c>
      <c r="S188" s="16">
        <f t="shared" si="96"/>
        <v>-0.15440346813944128</v>
      </c>
      <c r="T188" s="16">
        <f t="shared" si="108"/>
        <v>2.7936082243829041E-2</v>
      </c>
      <c r="U188" s="16">
        <f t="shared" si="109"/>
        <v>1.6949152542372947</v>
      </c>
      <c r="V188" s="16">
        <f t="shared" si="109"/>
        <v>1.072386058981234</v>
      </c>
      <c r="W188" s="16">
        <f t="shared" si="89"/>
        <v>-3.6809170741969321E-2</v>
      </c>
      <c r="X188" s="17">
        <f t="shared" si="90"/>
        <v>0.39660275196908845</v>
      </c>
      <c r="Y188" s="2">
        <f t="shared" si="91"/>
        <v>4</v>
      </c>
      <c r="Z188" s="2">
        <f t="shared" si="92"/>
        <v>2</v>
      </c>
      <c r="AA188" s="2">
        <f t="shared" si="93"/>
        <v>0</v>
      </c>
      <c r="AB188" s="18">
        <f t="shared" si="94"/>
        <v>6</v>
      </c>
      <c r="AC188" s="19">
        <f t="shared" si="95"/>
        <v>0.33333333333333331</v>
      </c>
    </row>
    <row r="189" spans="1:29" x14ac:dyDescent="0.2">
      <c r="A189" s="13">
        <v>42095</v>
      </c>
      <c r="B189" s="20">
        <v>1683.8</v>
      </c>
      <c r="C189" s="14" t="s">
        <v>409</v>
      </c>
      <c r="D189" s="14">
        <v>5.8</v>
      </c>
      <c r="E189" s="14" t="s">
        <v>566</v>
      </c>
      <c r="F189" s="14" t="s">
        <v>231</v>
      </c>
      <c r="G189" s="15">
        <v>4179.9268186523614</v>
      </c>
      <c r="H189" s="16">
        <f t="shared" si="101"/>
        <v>0.96061479346782885</v>
      </c>
      <c r="I189" s="16">
        <f t="shared" si="106"/>
        <v>2.0760850966748512</v>
      </c>
      <c r="J189" s="16">
        <f t="shared" si="107"/>
        <v>14.705882352941179</v>
      </c>
      <c r="K189" s="16">
        <f t="shared" si="107"/>
        <v>14.996114996114985</v>
      </c>
      <c r="L189" s="16">
        <f t="shared" si="80"/>
        <v>0.91392136025505444</v>
      </c>
      <c r="M189" s="17">
        <f t="shared" si="81"/>
        <v>8.7546960543984582</v>
      </c>
      <c r="N189" s="2">
        <f t="shared" si="82"/>
        <v>6</v>
      </c>
      <c r="O189" s="2">
        <f t="shared" si="83"/>
        <v>0</v>
      </c>
      <c r="P189" s="2">
        <f t="shared" si="84"/>
        <v>0</v>
      </c>
      <c r="Q189" s="18">
        <f t="shared" si="85"/>
        <v>6</v>
      </c>
      <c r="R189" s="19">
        <f t="shared" si="86"/>
        <v>1</v>
      </c>
      <c r="S189" s="16">
        <f t="shared" si="96"/>
        <v>1.7843335514178271E-2</v>
      </c>
      <c r="T189" s="16">
        <f t="shared" si="108"/>
        <v>-3.3513936211804207E-2</v>
      </c>
      <c r="U189" s="16">
        <f t="shared" si="109"/>
        <v>0</v>
      </c>
      <c r="V189" s="16">
        <f t="shared" si="109"/>
        <v>1.1743450767841002</v>
      </c>
      <c r="W189" s="16">
        <f t="shared" si="89"/>
        <v>-9.4687006838500842E-2</v>
      </c>
      <c r="X189" s="17">
        <f t="shared" si="90"/>
        <v>0.8406301164726071</v>
      </c>
      <c r="Y189" s="2">
        <f t="shared" si="91"/>
        <v>3</v>
      </c>
      <c r="Z189" s="2">
        <f t="shared" si="92"/>
        <v>2</v>
      </c>
      <c r="AA189" s="2">
        <f t="shared" si="93"/>
        <v>1</v>
      </c>
      <c r="AB189" s="18">
        <f t="shared" si="94"/>
        <v>6</v>
      </c>
      <c r="AC189" s="19">
        <f t="shared" si="95"/>
        <v>0.16666666666666669</v>
      </c>
    </row>
    <row r="190" spans="1:29" x14ac:dyDescent="0.2">
      <c r="A190" s="13">
        <v>42125</v>
      </c>
      <c r="B190" s="20">
        <v>1688.3</v>
      </c>
      <c r="C190" s="14" t="s">
        <v>410</v>
      </c>
      <c r="D190" s="14">
        <v>5.7</v>
      </c>
      <c r="E190" s="14" t="s">
        <v>567</v>
      </c>
      <c r="F190" s="14" t="s">
        <v>262</v>
      </c>
      <c r="G190" s="15">
        <v>4155.7285863291299</v>
      </c>
      <c r="H190" s="16">
        <f t="shared" si="101"/>
        <v>0.74792078023095954</v>
      </c>
      <c r="I190" s="16">
        <f t="shared" si="106"/>
        <v>1.7409114183307706</v>
      </c>
      <c r="J190" s="16">
        <f t="shared" si="107"/>
        <v>14.925373134328357</v>
      </c>
      <c r="K190" s="16">
        <f t="shared" si="107"/>
        <v>14.960629921259837</v>
      </c>
      <c r="L190" s="16">
        <f t="shared" si="80"/>
        <v>0.61544991511035541</v>
      </c>
      <c r="M190" s="17">
        <f t="shared" si="81"/>
        <v>8.7199537385124533</v>
      </c>
      <c r="N190" s="2">
        <f t="shared" si="82"/>
        <v>6</v>
      </c>
      <c r="O190" s="2">
        <f t="shared" si="83"/>
        <v>0</v>
      </c>
      <c r="P190" s="2">
        <f t="shared" si="84"/>
        <v>0</v>
      </c>
      <c r="Q190" s="18">
        <f t="shared" si="85"/>
        <v>6</v>
      </c>
      <c r="R190" s="19">
        <f t="shared" si="86"/>
        <v>1</v>
      </c>
      <c r="S190" s="16">
        <f t="shared" si="96"/>
        <v>0.13082778306374721</v>
      </c>
      <c r="T190" s="16">
        <f t="shared" si="108"/>
        <v>-7.8225400905185261E-2</v>
      </c>
      <c r="U190" s="16">
        <f t="shared" si="109"/>
        <v>1.7241379310344751</v>
      </c>
      <c r="V190" s="16">
        <f t="shared" si="109"/>
        <v>1.2797074954296161</v>
      </c>
      <c r="W190" s="16">
        <f t="shared" si="89"/>
        <v>-0.14743049705139288</v>
      </c>
      <c r="X190" s="17">
        <f t="shared" si="90"/>
        <v>0.57891521486094222</v>
      </c>
      <c r="Y190" s="2">
        <f t="shared" si="91"/>
        <v>4</v>
      </c>
      <c r="Z190" s="2">
        <f t="shared" si="92"/>
        <v>2</v>
      </c>
      <c r="AA190" s="2">
        <f t="shared" si="93"/>
        <v>0</v>
      </c>
      <c r="AB190" s="18">
        <f t="shared" si="94"/>
        <v>6</v>
      </c>
      <c r="AC190" s="19">
        <f t="shared" si="95"/>
        <v>0.33333333333333331</v>
      </c>
    </row>
    <row r="191" spans="1:29" x14ac:dyDescent="0.2">
      <c r="A191" s="13">
        <v>42156</v>
      </c>
      <c r="B191" s="20">
        <v>1690.7</v>
      </c>
      <c r="C191" s="14" t="s">
        <v>133</v>
      </c>
      <c r="D191" s="14">
        <v>5.6</v>
      </c>
      <c r="E191" s="14" t="s">
        <v>568</v>
      </c>
      <c r="F191" s="14" t="s">
        <v>263</v>
      </c>
      <c r="G191" s="15">
        <v>4143.911306386849</v>
      </c>
      <c r="H191" s="16">
        <f t="shared" si="101"/>
        <v>0.96280349240520646</v>
      </c>
      <c r="I191" s="16">
        <f t="shared" ref="I191:I206" si="110">IF(C191="","",((C191/C179)-1)*100)</f>
        <v>1.350354609929072</v>
      </c>
      <c r="J191" s="16">
        <f t="shared" ref="J191:K206" si="111">IF(D191="","",-((D191/D179)-1)*100)</f>
        <v>15.151515151515149</v>
      </c>
      <c r="K191" s="16">
        <f t="shared" si="111"/>
        <v>15.139442231075694</v>
      </c>
      <c r="L191" s="16">
        <f t="shared" ref="L191:L244" si="112">IF(F191="","",((F191/F179)-1)*100)</f>
        <v>0.25954764553206555</v>
      </c>
      <c r="M191" s="17">
        <f t="shared" ref="M191:M244" si="113">IF(G191="","",-((G191/G179)-1)*100)</f>
        <v>8.8623483585737688</v>
      </c>
      <c r="N191" s="2">
        <f t="shared" ref="N191:N244" si="114">COUNTIF(H191:M191,"&gt;0")</f>
        <v>6</v>
      </c>
      <c r="O191" s="2">
        <f t="shared" ref="O191:O244" si="115">COUNTIF(H191:M191,"&lt;0")</f>
        <v>0</v>
      </c>
      <c r="P191" s="2">
        <f t="shared" ref="P191:P244" si="116">COUNTIF(H191:M191,"=0")</f>
        <v>0</v>
      </c>
      <c r="Q191" s="18">
        <f t="shared" ref="Q191:Q244" si="117">SUM(N191:P191)</f>
        <v>6</v>
      </c>
      <c r="R191" s="19">
        <f t="shared" ref="R191:R244" si="118">(N191/Q191)-(O191/Q191)</f>
        <v>1</v>
      </c>
      <c r="S191" s="16">
        <f t="shared" si="96"/>
        <v>0.26725264283169459</v>
      </c>
      <c r="T191" s="16">
        <f t="shared" ref="T191:T206" si="119">IF(C191="","",((C191/C190)-1)*100)</f>
        <v>-0.11183805849130923</v>
      </c>
      <c r="U191" s="16">
        <f t="shared" ref="U191:V206" si="120">IF(D191="","",-((D191/D190)-1)*100)</f>
        <v>1.7543859649122862</v>
      </c>
      <c r="V191" s="16">
        <f t="shared" si="120"/>
        <v>1.388888888888884</v>
      </c>
      <c r="W191" s="16">
        <f t="shared" ref="W191:W244" si="121">IF(F191="","",((F191/F190)-1)*100)</f>
        <v>-0.18983336848766852</v>
      </c>
      <c r="X191" s="17">
        <f t="shared" ref="X191:X244" si="122">IF(G191="","",-((G191/G190)-1)*100)</f>
        <v>0.28436120638762885</v>
      </c>
      <c r="Y191" s="2">
        <f t="shared" ref="Y191:Y244" si="123">COUNTIF(S191:X191,"&gt;0")</f>
        <v>4</v>
      </c>
      <c r="Z191" s="2">
        <f t="shared" ref="Z191:Z244" si="124">COUNTIF(S191:X191,"&lt;0")</f>
        <v>2</v>
      </c>
      <c r="AA191" s="2">
        <f t="shared" ref="AA191:AA244" si="125">COUNTIF(S191:X191,"=0")</f>
        <v>0</v>
      </c>
      <c r="AB191" s="18">
        <f t="shared" ref="AB191:AB244" si="126">SUM(Y191:AA191)</f>
        <v>6</v>
      </c>
      <c r="AC191" s="19">
        <f t="shared" ref="AC191:AC244" si="127">(Y191/AB191)-(Z191/AB191)</f>
        <v>0.33333333333333331</v>
      </c>
    </row>
    <row r="192" spans="1:29" x14ac:dyDescent="0.2">
      <c r="A192" s="13">
        <v>42186</v>
      </c>
      <c r="B192" s="20">
        <v>1685.9</v>
      </c>
      <c r="C192" s="14" t="s">
        <v>99</v>
      </c>
      <c r="D192" s="14">
        <v>5.6</v>
      </c>
      <c r="E192" s="14" t="s">
        <v>569</v>
      </c>
      <c r="F192" s="14" t="s">
        <v>205</v>
      </c>
      <c r="G192" s="15">
        <v>4109.726523778153</v>
      </c>
      <c r="H192" s="16">
        <f t="shared" si="101"/>
        <v>1.1002810500508442</v>
      </c>
      <c r="I192" s="16">
        <f t="shared" si="110"/>
        <v>0.9448908000452505</v>
      </c>
      <c r="J192" s="16">
        <f t="shared" si="111"/>
        <v>15.151515151515149</v>
      </c>
      <c r="K192" s="16">
        <f t="shared" si="111"/>
        <v>15.390813859790487</v>
      </c>
      <c r="L192" s="16">
        <f t="shared" si="112"/>
        <v>-0.12688342585249757</v>
      </c>
      <c r="M192" s="17">
        <f t="shared" si="113"/>
        <v>7.9375303450040064</v>
      </c>
      <c r="N192" s="2">
        <f t="shared" si="114"/>
        <v>5</v>
      </c>
      <c r="O192" s="2">
        <f t="shared" si="115"/>
        <v>1</v>
      </c>
      <c r="P192" s="2">
        <f t="shared" si="116"/>
        <v>0</v>
      </c>
      <c r="Q192" s="18">
        <f t="shared" si="117"/>
        <v>6</v>
      </c>
      <c r="R192" s="19">
        <f t="shared" si="118"/>
        <v>0.66666666666666674</v>
      </c>
      <c r="S192" s="16">
        <f t="shared" si="96"/>
        <v>0.14215483030268761</v>
      </c>
      <c r="T192" s="16">
        <f t="shared" si="119"/>
        <v>-0.12315960365000267</v>
      </c>
      <c r="U192" s="16">
        <f t="shared" si="120"/>
        <v>0</v>
      </c>
      <c r="V192" s="16">
        <f t="shared" si="120"/>
        <v>1.4084507042253502</v>
      </c>
      <c r="W192" s="16">
        <f t="shared" si="121"/>
        <v>-0.19547759932375675</v>
      </c>
      <c r="X192" s="17">
        <f t="shared" si="122"/>
        <v>0.82494001635624592</v>
      </c>
      <c r="Y192" s="2">
        <f t="shared" si="123"/>
        <v>3</v>
      </c>
      <c r="Z192" s="2">
        <f t="shared" si="124"/>
        <v>2</v>
      </c>
      <c r="AA192" s="2">
        <f t="shared" si="125"/>
        <v>1</v>
      </c>
      <c r="AB192" s="18">
        <f t="shared" si="126"/>
        <v>6</v>
      </c>
      <c r="AC192" s="19">
        <f t="shared" si="127"/>
        <v>0.16666666666666669</v>
      </c>
    </row>
    <row r="193" spans="1:29" x14ac:dyDescent="0.2">
      <c r="A193" s="13">
        <v>42217</v>
      </c>
      <c r="B193" s="20">
        <v>1685.9</v>
      </c>
      <c r="C193" s="14" t="s">
        <v>82</v>
      </c>
      <c r="D193" s="14">
        <v>5.5</v>
      </c>
      <c r="E193" s="14" t="s">
        <v>62</v>
      </c>
      <c r="F193" s="14" t="s">
        <v>264</v>
      </c>
      <c r="G193" s="15">
        <v>4102.6431904448209</v>
      </c>
      <c r="H193" s="16">
        <f t="shared" si="101"/>
        <v>0.6447376276043304</v>
      </c>
      <c r="I193" s="16">
        <f t="shared" si="110"/>
        <v>0.59255079006772515</v>
      </c>
      <c r="J193" s="16">
        <f t="shared" si="111"/>
        <v>15.384615384615385</v>
      </c>
      <c r="K193" s="16">
        <f t="shared" si="111"/>
        <v>15.553745928338758</v>
      </c>
      <c r="L193" s="16">
        <f t="shared" si="112"/>
        <v>-0.45387375976355671</v>
      </c>
      <c r="M193" s="17">
        <f t="shared" si="113"/>
        <v>7.4454485086108306</v>
      </c>
      <c r="N193" s="2">
        <f t="shared" si="114"/>
        <v>5</v>
      </c>
      <c r="O193" s="2">
        <f t="shared" si="115"/>
        <v>1</v>
      </c>
      <c r="P193" s="2">
        <f t="shared" si="116"/>
        <v>0</v>
      </c>
      <c r="Q193" s="18">
        <f t="shared" si="117"/>
        <v>6</v>
      </c>
      <c r="R193" s="19">
        <f t="shared" si="118"/>
        <v>0.66666666666666674</v>
      </c>
      <c r="S193" s="16">
        <f t="shared" si="96"/>
        <v>-0.28390607440704763</v>
      </c>
      <c r="T193" s="16">
        <f t="shared" si="119"/>
        <v>-8.9681071688796354E-2</v>
      </c>
      <c r="U193" s="16">
        <f t="shared" si="120"/>
        <v>1.7857142857142794</v>
      </c>
      <c r="V193" s="16">
        <f t="shared" si="120"/>
        <v>1.2380952380952381</v>
      </c>
      <c r="W193" s="16">
        <f t="shared" si="121"/>
        <v>-0.1535122545127221</v>
      </c>
      <c r="X193" s="17">
        <f t="shared" si="122"/>
        <v>0.17235534511479411</v>
      </c>
      <c r="Y193" s="2">
        <f t="shared" si="123"/>
        <v>3</v>
      </c>
      <c r="Z193" s="2">
        <f t="shared" si="124"/>
        <v>3</v>
      </c>
      <c r="AA193" s="2">
        <f t="shared" si="125"/>
        <v>0</v>
      </c>
      <c r="AB193" s="18">
        <f t="shared" si="126"/>
        <v>6</v>
      </c>
      <c r="AC193" s="19">
        <f t="shared" si="127"/>
        <v>0</v>
      </c>
    </row>
    <row r="194" spans="1:29" x14ac:dyDescent="0.2">
      <c r="A194" s="13">
        <v>42248</v>
      </c>
      <c r="B194" s="20">
        <v>1687.9</v>
      </c>
      <c r="C194" s="14" t="s">
        <v>411</v>
      </c>
      <c r="D194" s="14">
        <v>5.4</v>
      </c>
      <c r="E194" s="14" t="s">
        <v>570</v>
      </c>
      <c r="F194" s="14" t="s">
        <v>265</v>
      </c>
      <c r="G194" s="15">
        <v>4076.7340995357295</v>
      </c>
      <c r="H194" s="16">
        <f t="shared" si="101"/>
        <v>0.60269721923857933</v>
      </c>
      <c r="I194" s="16">
        <f t="shared" si="110"/>
        <v>0.31531531531530099</v>
      </c>
      <c r="J194" s="16">
        <f t="shared" si="111"/>
        <v>15.625</v>
      </c>
      <c r="K194" s="16">
        <f t="shared" si="111"/>
        <v>15.473251028806578</v>
      </c>
      <c r="L194" s="16">
        <f t="shared" si="112"/>
        <v>-0.69565217391304168</v>
      </c>
      <c r="M194" s="17">
        <f t="shared" si="113"/>
        <v>7.5258818451501952</v>
      </c>
      <c r="N194" s="2">
        <f t="shared" si="114"/>
        <v>5</v>
      </c>
      <c r="O194" s="2">
        <f t="shared" si="115"/>
        <v>1</v>
      </c>
      <c r="P194" s="2">
        <f t="shared" si="116"/>
        <v>0</v>
      </c>
      <c r="Q194" s="18">
        <f t="shared" si="117"/>
        <v>6</v>
      </c>
      <c r="R194" s="19">
        <f t="shared" si="118"/>
        <v>0.66666666666666674</v>
      </c>
      <c r="S194" s="16">
        <f t="shared" si="96"/>
        <v>0</v>
      </c>
      <c r="T194" s="16">
        <f t="shared" si="119"/>
        <v>-5.0490883590470492E-2</v>
      </c>
      <c r="U194" s="16">
        <f t="shared" si="120"/>
        <v>1.8181818181818077</v>
      </c>
      <c r="V194" s="16">
        <f t="shared" si="120"/>
        <v>0.96432015429122053</v>
      </c>
      <c r="W194" s="16">
        <f t="shared" si="121"/>
        <v>-0.10073162973174288</v>
      </c>
      <c r="X194" s="17">
        <f t="shared" si="122"/>
        <v>0.63152191663741197</v>
      </c>
      <c r="Y194" s="2">
        <f t="shared" si="123"/>
        <v>3</v>
      </c>
      <c r="Z194" s="2">
        <f t="shared" si="124"/>
        <v>2</v>
      </c>
      <c r="AA194" s="2">
        <f t="shared" si="125"/>
        <v>1</v>
      </c>
      <c r="AB194" s="18">
        <f t="shared" si="126"/>
        <v>6</v>
      </c>
      <c r="AC194" s="19">
        <f t="shared" si="127"/>
        <v>0.16666666666666669</v>
      </c>
    </row>
    <row r="195" spans="1:29" x14ac:dyDescent="0.2">
      <c r="A195" s="13">
        <v>42278</v>
      </c>
      <c r="B195" s="20">
        <v>1690.8</v>
      </c>
      <c r="C195" s="14" t="s">
        <v>412</v>
      </c>
      <c r="D195" s="14">
        <v>5.4</v>
      </c>
      <c r="E195" s="14" t="s">
        <v>571</v>
      </c>
      <c r="F195" s="14" t="s">
        <v>266</v>
      </c>
      <c r="G195" s="15">
        <v>4051.7736252274294</v>
      </c>
      <c r="H195" s="16">
        <f t="shared" si="101"/>
        <v>0.66197519083970313</v>
      </c>
      <c r="I195" s="16">
        <f t="shared" si="110"/>
        <v>0.11799741529470165</v>
      </c>
      <c r="J195" s="16">
        <f t="shared" si="111"/>
        <v>14.285714285714279</v>
      </c>
      <c r="K195" s="16">
        <f t="shared" si="111"/>
        <v>14.954051796157064</v>
      </c>
      <c r="L195" s="16">
        <f t="shared" si="112"/>
        <v>-0.83184163420028101</v>
      </c>
      <c r="M195" s="17">
        <f t="shared" si="113"/>
        <v>7.1176349608609186</v>
      </c>
      <c r="N195" s="2">
        <f t="shared" si="114"/>
        <v>5</v>
      </c>
      <c r="O195" s="2">
        <f t="shared" si="115"/>
        <v>1</v>
      </c>
      <c r="P195" s="2">
        <f t="shared" si="116"/>
        <v>0</v>
      </c>
      <c r="Q195" s="18">
        <f t="shared" si="117"/>
        <v>6</v>
      </c>
      <c r="R195" s="19">
        <f t="shared" si="118"/>
        <v>0.66666666666666674</v>
      </c>
      <c r="S195" s="16">
        <f t="shared" si="96"/>
        <v>0.11863099827984502</v>
      </c>
      <c r="T195" s="16">
        <f t="shared" si="119"/>
        <v>1.1225864391550822E-2</v>
      </c>
      <c r="U195" s="16">
        <f t="shared" si="120"/>
        <v>0</v>
      </c>
      <c r="V195" s="16">
        <f t="shared" si="120"/>
        <v>0.87633885102239573</v>
      </c>
      <c r="W195" s="16">
        <f t="shared" si="121"/>
        <v>-3.7149073926656673E-2</v>
      </c>
      <c r="X195" s="17">
        <f t="shared" si="122"/>
        <v>0.61226642942306952</v>
      </c>
      <c r="Y195" s="2">
        <f t="shared" si="123"/>
        <v>4</v>
      </c>
      <c r="Z195" s="2">
        <f t="shared" si="124"/>
        <v>1</v>
      </c>
      <c r="AA195" s="2">
        <f t="shared" si="125"/>
        <v>1</v>
      </c>
      <c r="AB195" s="18">
        <f t="shared" si="126"/>
        <v>6</v>
      </c>
      <c r="AC195" s="19">
        <f t="shared" si="127"/>
        <v>0.5</v>
      </c>
    </row>
    <row r="196" spans="1:29" x14ac:dyDescent="0.2">
      <c r="A196" s="13">
        <v>42309</v>
      </c>
      <c r="B196" s="20">
        <v>1691.8</v>
      </c>
      <c r="C196" s="14" t="s">
        <v>413</v>
      </c>
      <c r="D196" s="14">
        <v>5.4</v>
      </c>
      <c r="E196" s="14" t="s">
        <v>572</v>
      </c>
      <c r="F196" s="14" t="s">
        <v>267</v>
      </c>
      <c r="G196" s="15">
        <v>3990.6258077671123</v>
      </c>
      <c r="H196" s="16">
        <f t="shared" si="101"/>
        <v>0.80486496154534848</v>
      </c>
      <c r="I196" s="16">
        <f t="shared" si="110"/>
        <v>-5.608210420049442E-3</v>
      </c>
      <c r="J196" s="16">
        <f t="shared" si="111"/>
        <v>12.903225806451612</v>
      </c>
      <c r="K196" s="16">
        <f t="shared" si="111"/>
        <v>14.042553191489359</v>
      </c>
      <c r="L196" s="16">
        <f t="shared" si="112"/>
        <v>-0.86819258089976259</v>
      </c>
      <c r="M196" s="17">
        <f t="shared" si="113"/>
        <v>8.1973833370062366</v>
      </c>
      <c r="N196" s="2">
        <f t="shared" si="114"/>
        <v>4</v>
      </c>
      <c r="O196" s="2">
        <f t="shared" si="115"/>
        <v>2</v>
      </c>
      <c r="P196" s="2">
        <f t="shared" si="116"/>
        <v>0</v>
      </c>
      <c r="Q196" s="18">
        <f t="shared" si="117"/>
        <v>6</v>
      </c>
      <c r="R196" s="19">
        <f t="shared" si="118"/>
        <v>0.33333333333333331</v>
      </c>
      <c r="S196" s="16">
        <f t="shared" si="96"/>
        <v>0.17181112625155315</v>
      </c>
      <c r="T196" s="16">
        <f t="shared" si="119"/>
        <v>6.7347625996183602E-2</v>
      </c>
      <c r="U196" s="16">
        <f t="shared" si="120"/>
        <v>0</v>
      </c>
      <c r="V196" s="16">
        <f t="shared" si="120"/>
        <v>0.78585461689587577</v>
      </c>
      <c r="W196" s="16">
        <f t="shared" si="121"/>
        <v>2.1235931195584534E-2</v>
      </c>
      <c r="X196" s="17">
        <f t="shared" si="122"/>
        <v>1.5091617428869775</v>
      </c>
      <c r="Y196" s="2">
        <f t="shared" si="123"/>
        <v>5</v>
      </c>
      <c r="Z196" s="2">
        <f t="shared" si="124"/>
        <v>0</v>
      </c>
      <c r="AA196" s="2">
        <f t="shared" si="125"/>
        <v>1</v>
      </c>
      <c r="AB196" s="18">
        <f t="shared" si="126"/>
        <v>6</v>
      </c>
      <c r="AC196" s="19">
        <f t="shared" si="127"/>
        <v>0.83333333333333337</v>
      </c>
    </row>
    <row r="197" spans="1:29" x14ac:dyDescent="0.2">
      <c r="A197" s="13">
        <v>42339</v>
      </c>
      <c r="B197" s="20">
        <v>1689.5</v>
      </c>
      <c r="C197" s="14" t="s">
        <v>140</v>
      </c>
      <c r="D197" s="14">
        <v>5.3</v>
      </c>
      <c r="E197" s="14" t="s">
        <v>573</v>
      </c>
      <c r="F197" s="14" t="s">
        <v>268</v>
      </c>
      <c r="G197" s="15">
        <v>3909.8287063178373</v>
      </c>
      <c r="H197" s="16">
        <f t="shared" si="101"/>
        <v>0.70238095238095433</v>
      </c>
      <c r="I197" s="16">
        <f t="shared" si="110"/>
        <v>-6.7189249720045474E-2</v>
      </c>
      <c r="J197" s="16">
        <f t="shared" si="111"/>
        <v>13.114754098360649</v>
      </c>
      <c r="K197" s="16">
        <f t="shared" si="111"/>
        <v>13.107638888888895</v>
      </c>
      <c r="L197" s="16">
        <f t="shared" si="112"/>
        <v>-0.85735325057857414</v>
      </c>
      <c r="M197" s="17">
        <f t="shared" si="113"/>
        <v>8.8565166510918729</v>
      </c>
      <c r="N197" s="2">
        <f t="shared" si="114"/>
        <v>4</v>
      </c>
      <c r="O197" s="2">
        <f t="shared" si="115"/>
        <v>2</v>
      </c>
      <c r="P197" s="2">
        <f t="shared" si="116"/>
        <v>0</v>
      </c>
      <c r="Q197" s="18">
        <f t="shared" si="117"/>
        <v>6</v>
      </c>
      <c r="R197" s="19">
        <f t="shared" si="118"/>
        <v>0.33333333333333331</v>
      </c>
      <c r="S197" s="16">
        <f t="shared" si="96"/>
        <v>5.9143600662414642E-2</v>
      </c>
      <c r="T197" s="16">
        <f t="shared" si="119"/>
        <v>0.10095344924285765</v>
      </c>
      <c r="U197" s="16">
        <f t="shared" si="120"/>
        <v>1.8518518518518601</v>
      </c>
      <c r="V197" s="16">
        <f t="shared" si="120"/>
        <v>0.89108910891089188</v>
      </c>
      <c r="W197" s="16">
        <f t="shared" si="121"/>
        <v>4.7770700636950991E-2</v>
      </c>
      <c r="X197" s="17">
        <f t="shared" si="122"/>
        <v>2.0246724534286442</v>
      </c>
      <c r="Y197" s="2">
        <f t="shared" si="123"/>
        <v>6</v>
      </c>
      <c r="Z197" s="2">
        <f t="shared" si="124"/>
        <v>0</v>
      </c>
      <c r="AA197" s="2">
        <f t="shared" si="125"/>
        <v>0</v>
      </c>
      <c r="AB197" s="18">
        <f t="shared" si="126"/>
        <v>6</v>
      </c>
      <c r="AC197" s="19">
        <f t="shared" si="127"/>
        <v>1</v>
      </c>
    </row>
    <row r="198" spans="1:29" x14ac:dyDescent="0.2">
      <c r="A198" s="13">
        <v>42370</v>
      </c>
      <c r="B198" s="20">
        <v>1687.2</v>
      </c>
      <c r="C198" s="14" t="s">
        <v>414</v>
      </c>
      <c r="D198" s="14">
        <v>5.2</v>
      </c>
      <c r="E198" s="14" t="s">
        <v>469</v>
      </c>
      <c r="F198" s="14" t="s">
        <v>269</v>
      </c>
      <c r="G198" s="15">
        <v>3833.3586485977794</v>
      </c>
      <c r="H198" s="16">
        <f t="shared" si="101"/>
        <v>0.51163067404367268</v>
      </c>
      <c r="I198" s="16">
        <f t="shared" si="110"/>
        <v>-7.8282263475737413E-2</v>
      </c>
      <c r="J198" s="16">
        <f t="shared" si="111"/>
        <v>13.33333333333333</v>
      </c>
      <c r="K198" s="16">
        <f t="shared" si="111"/>
        <v>12.709620476610761</v>
      </c>
      <c r="L198" s="16">
        <f t="shared" si="112"/>
        <v>-0.83083556817583615</v>
      </c>
      <c r="M198" s="17">
        <f t="shared" si="113"/>
        <v>9.3295583602387886</v>
      </c>
      <c r="N198" s="2">
        <f t="shared" si="114"/>
        <v>4</v>
      </c>
      <c r="O198" s="2">
        <f t="shared" si="115"/>
        <v>2</v>
      </c>
      <c r="P198" s="2">
        <f t="shared" si="116"/>
        <v>0</v>
      </c>
      <c r="Q198" s="18">
        <f t="shared" si="117"/>
        <v>6</v>
      </c>
      <c r="R198" s="19">
        <f t="shared" si="118"/>
        <v>0.33333333333333331</v>
      </c>
      <c r="S198" s="16">
        <f t="shared" si="96"/>
        <v>-0.1359498758718547</v>
      </c>
      <c r="T198" s="16">
        <f t="shared" si="119"/>
        <v>0.12326311071269025</v>
      </c>
      <c r="U198" s="16">
        <f t="shared" si="120"/>
        <v>1.8867924528301772</v>
      </c>
      <c r="V198" s="16">
        <f t="shared" si="120"/>
        <v>1.1988011988011915</v>
      </c>
      <c r="W198" s="16">
        <f t="shared" si="121"/>
        <v>5.3053212372011771E-2</v>
      </c>
      <c r="X198" s="17">
        <f t="shared" si="122"/>
        <v>1.9558416356320385</v>
      </c>
      <c r="Y198" s="2">
        <f t="shared" si="123"/>
        <v>5</v>
      </c>
      <c r="Z198" s="2">
        <f t="shared" si="124"/>
        <v>1</v>
      </c>
      <c r="AA198" s="2">
        <f t="shared" si="125"/>
        <v>0</v>
      </c>
      <c r="AB198" s="18">
        <f t="shared" si="126"/>
        <v>6</v>
      </c>
      <c r="AC198" s="19">
        <f t="shared" si="127"/>
        <v>0.66666666666666674</v>
      </c>
    </row>
    <row r="199" spans="1:29" x14ac:dyDescent="0.2">
      <c r="A199" s="13">
        <v>42401</v>
      </c>
      <c r="B199" s="20">
        <v>1690.7</v>
      </c>
      <c r="C199" s="14" t="s">
        <v>415</v>
      </c>
      <c r="D199" s="14">
        <v>5.2</v>
      </c>
      <c r="E199" s="14" t="s">
        <v>574</v>
      </c>
      <c r="F199" s="14" t="s">
        <v>270</v>
      </c>
      <c r="G199" s="15">
        <v>3803.3566644707953</v>
      </c>
      <c r="H199" s="16">
        <f t="shared" si="101"/>
        <v>0.19597363263852419</v>
      </c>
      <c r="I199" s="16">
        <f t="shared" si="110"/>
        <v>-2.2348865795052131E-2</v>
      </c>
      <c r="J199" s="16">
        <f t="shared" si="111"/>
        <v>11.864406779661019</v>
      </c>
      <c r="K199" s="16">
        <f t="shared" si="111"/>
        <v>12.868632707774807</v>
      </c>
      <c r="L199" s="16">
        <f t="shared" si="112"/>
        <v>-0.77825103854445299</v>
      </c>
      <c r="M199" s="17">
        <f t="shared" si="113"/>
        <v>10.131749880788609</v>
      </c>
      <c r="N199" s="2">
        <f t="shared" si="114"/>
        <v>4</v>
      </c>
      <c r="O199" s="2">
        <f t="shared" si="115"/>
        <v>2</v>
      </c>
      <c r="P199" s="2">
        <f t="shared" si="116"/>
        <v>0</v>
      </c>
      <c r="Q199" s="18">
        <f t="shared" si="117"/>
        <v>6</v>
      </c>
      <c r="R199" s="19">
        <f t="shared" si="118"/>
        <v>0.33333333333333331</v>
      </c>
      <c r="S199" s="16">
        <f t="shared" si="96"/>
        <v>-0.13613495116898688</v>
      </c>
      <c r="T199" s="16">
        <f t="shared" si="119"/>
        <v>0.134303301622829</v>
      </c>
      <c r="U199" s="16">
        <f t="shared" si="120"/>
        <v>0</v>
      </c>
      <c r="V199" s="16">
        <f t="shared" si="120"/>
        <v>1.4155712841253831</v>
      </c>
      <c r="W199" s="16">
        <f t="shared" si="121"/>
        <v>5.3025080863244867E-2</v>
      </c>
      <c r="X199" s="17">
        <f t="shared" si="122"/>
        <v>0.78265528684509089</v>
      </c>
      <c r="Y199" s="2">
        <f t="shared" si="123"/>
        <v>4</v>
      </c>
      <c r="Z199" s="2">
        <f t="shared" si="124"/>
        <v>1</v>
      </c>
      <c r="AA199" s="2">
        <f t="shared" si="125"/>
        <v>1</v>
      </c>
      <c r="AB199" s="18">
        <f t="shared" si="126"/>
        <v>6</v>
      </c>
      <c r="AC199" s="19">
        <f t="shared" si="127"/>
        <v>0.5</v>
      </c>
    </row>
    <row r="200" spans="1:29" x14ac:dyDescent="0.2">
      <c r="A200" s="13">
        <v>42430</v>
      </c>
      <c r="B200" s="20">
        <v>1696</v>
      </c>
      <c r="C200" s="14" t="s">
        <v>416</v>
      </c>
      <c r="D200" s="14">
        <v>5.0999999999999996</v>
      </c>
      <c r="E200" s="14" t="s">
        <v>575</v>
      </c>
      <c r="F200" s="14" t="s">
        <v>271</v>
      </c>
      <c r="G200" s="15">
        <v>3773.7560386473433</v>
      </c>
      <c r="H200" s="16">
        <f t="shared" si="101"/>
        <v>0.55909117944448194</v>
      </c>
      <c r="I200" s="16">
        <f t="shared" si="110"/>
        <v>0.10054180863541262</v>
      </c>
      <c r="J200" s="16">
        <f t="shared" si="111"/>
        <v>12.068965517241381</v>
      </c>
      <c r="K200" s="16">
        <f t="shared" si="111"/>
        <v>13.279132791327919</v>
      </c>
      <c r="L200" s="16">
        <f t="shared" si="112"/>
        <v>-0.67859021567596711</v>
      </c>
      <c r="M200" s="17">
        <f t="shared" si="113"/>
        <v>10.476119051511802</v>
      </c>
      <c r="N200" s="2">
        <f t="shared" si="114"/>
        <v>5</v>
      </c>
      <c r="O200" s="2">
        <f t="shared" si="115"/>
        <v>1</v>
      </c>
      <c r="P200" s="2">
        <f t="shared" si="116"/>
        <v>0</v>
      </c>
      <c r="Q200" s="18">
        <f t="shared" si="117"/>
        <v>6</v>
      </c>
      <c r="R200" s="19">
        <f t="shared" si="118"/>
        <v>0.66666666666666674</v>
      </c>
      <c r="S200" s="16">
        <f t="shared" si="96"/>
        <v>0.20744428639165591</v>
      </c>
      <c r="T200" s="16">
        <f t="shared" si="119"/>
        <v>0.15088856599976275</v>
      </c>
      <c r="U200" s="16">
        <f t="shared" si="120"/>
        <v>1.9230769230769384</v>
      </c>
      <c r="V200" s="16">
        <f t="shared" si="120"/>
        <v>1.538461538461533</v>
      </c>
      <c r="W200" s="16">
        <f t="shared" si="121"/>
        <v>6.3596375006613748E-2</v>
      </c>
      <c r="X200" s="17">
        <f t="shared" si="122"/>
        <v>0.778276360457264</v>
      </c>
      <c r="Y200" s="2">
        <f t="shared" si="123"/>
        <v>6</v>
      </c>
      <c r="Z200" s="2">
        <f t="shared" si="124"/>
        <v>0</v>
      </c>
      <c r="AA200" s="2">
        <f t="shared" si="125"/>
        <v>0</v>
      </c>
      <c r="AB200" s="18">
        <f t="shared" si="126"/>
        <v>6</v>
      </c>
      <c r="AC200" s="19">
        <f t="shared" si="127"/>
        <v>1</v>
      </c>
    </row>
    <row r="201" spans="1:29" x14ac:dyDescent="0.2">
      <c r="A201" s="13">
        <v>42461</v>
      </c>
      <c r="B201" s="20">
        <v>1691.5</v>
      </c>
      <c r="C201" s="14" t="s">
        <v>417</v>
      </c>
      <c r="D201" s="14">
        <v>5</v>
      </c>
      <c r="E201" s="14" t="s">
        <v>473</v>
      </c>
      <c r="F201" s="14" t="s">
        <v>198</v>
      </c>
      <c r="G201" s="15">
        <v>3767.2408871321913</v>
      </c>
      <c r="H201" s="16">
        <f t="shared" si="101"/>
        <v>0.85632730732636553</v>
      </c>
      <c r="I201" s="16">
        <f t="shared" si="110"/>
        <v>0.2849639604402876</v>
      </c>
      <c r="J201" s="16">
        <f t="shared" si="111"/>
        <v>13.793103448275856</v>
      </c>
      <c r="K201" s="16">
        <f t="shared" si="111"/>
        <v>13.619744058500915</v>
      </c>
      <c r="L201" s="16">
        <f t="shared" si="112"/>
        <v>-0.5212721145745669</v>
      </c>
      <c r="M201" s="17">
        <f t="shared" si="113"/>
        <v>9.8730420274014019</v>
      </c>
      <c r="N201" s="2">
        <f t="shared" si="114"/>
        <v>5</v>
      </c>
      <c r="O201" s="2">
        <f t="shared" si="115"/>
        <v>1</v>
      </c>
      <c r="P201" s="2">
        <f t="shared" si="116"/>
        <v>0</v>
      </c>
      <c r="Q201" s="18">
        <f t="shared" si="117"/>
        <v>6</v>
      </c>
      <c r="R201" s="19">
        <f t="shared" si="118"/>
        <v>0.66666666666666674</v>
      </c>
      <c r="S201" s="16">
        <f t="shared" ref="S201:S264" si="128">IF(B200="","",((B200/B199)-1)*100)</f>
        <v>0.31347962382444194</v>
      </c>
      <c r="T201" s="16">
        <f t="shared" si="119"/>
        <v>0.15066123542213372</v>
      </c>
      <c r="U201" s="16">
        <f t="shared" si="120"/>
        <v>1.9607843137254832</v>
      </c>
      <c r="V201" s="16">
        <f t="shared" si="120"/>
        <v>1.5625</v>
      </c>
      <c r="W201" s="16">
        <f t="shared" si="121"/>
        <v>6.3555955722693902E-2</v>
      </c>
      <c r="X201" s="17">
        <f t="shared" si="122"/>
        <v>0.17264368571867639</v>
      </c>
      <c r="Y201" s="2">
        <f t="shared" si="123"/>
        <v>6</v>
      </c>
      <c r="Z201" s="2">
        <f t="shared" si="124"/>
        <v>0</v>
      </c>
      <c r="AA201" s="2">
        <f t="shared" si="125"/>
        <v>0</v>
      </c>
      <c r="AB201" s="18">
        <f t="shared" si="126"/>
        <v>6</v>
      </c>
      <c r="AC201" s="19">
        <f t="shared" si="127"/>
        <v>1</v>
      </c>
    </row>
    <row r="202" spans="1:29" x14ac:dyDescent="0.2">
      <c r="A202" s="13">
        <v>42491</v>
      </c>
      <c r="B202" s="20">
        <v>1692.8</v>
      </c>
      <c r="C202" s="14" t="s">
        <v>155</v>
      </c>
      <c r="D202" s="14">
        <v>4.9000000000000004</v>
      </c>
      <c r="E202" s="14" t="s">
        <v>576</v>
      </c>
      <c r="F202" s="14" t="s">
        <v>272</v>
      </c>
      <c r="G202" s="15">
        <v>3783.1815436978482</v>
      </c>
      <c r="H202" s="16">
        <f t="shared" si="101"/>
        <v>0.45729896662312086</v>
      </c>
      <c r="I202" s="16">
        <f t="shared" si="110"/>
        <v>0.51445506906000471</v>
      </c>
      <c r="J202" s="16">
        <f t="shared" si="111"/>
        <v>14.035087719298245</v>
      </c>
      <c r="K202" s="16">
        <f t="shared" si="111"/>
        <v>13.703703703703695</v>
      </c>
      <c r="L202" s="16">
        <f t="shared" si="112"/>
        <v>-0.30056950010546313</v>
      </c>
      <c r="M202" s="17">
        <f t="shared" si="113"/>
        <v>8.9646625108489744</v>
      </c>
      <c r="N202" s="2">
        <f t="shared" si="114"/>
        <v>5</v>
      </c>
      <c r="O202" s="2">
        <f t="shared" si="115"/>
        <v>1</v>
      </c>
      <c r="P202" s="2">
        <f t="shared" si="116"/>
        <v>0</v>
      </c>
      <c r="Q202" s="18">
        <f t="shared" si="117"/>
        <v>6</v>
      </c>
      <c r="R202" s="19">
        <f t="shared" si="118"/>
        <v>0.66666666666666674</v>
      </c>
      <c r="S202" s="16">
        <f t="shared" si="128"/>
        <v>-0.26533018867924696</v>
      </c>
      <c r="T202" s="16">
        <f t="shared" si="119"/>
        <v>0.15043458881212057</v>
      </c>
      <c r="U202" s="16">
        <f t="shared" si="120"/>
        <v>1.9999999999999907</v>
      </c>
      <c r="V202" s="16">
        <f t="shared" si="120"/>
        <v>1.3756613756613745</v>
      </c>
      <c r="W202" s="16">
        <f t="shared" si="121"/>
        <v>7.4101519081137823E-2</v>
      </c>
      <c r="X202" s="17">
        <f t="shared" si="122"/>
        <v>-0.42313876503372594</v>
      </c>
      <c r="Y202" s="2">
        <f t="shared" si="123"/>
        <v>4</v>
      </c>
      <c r="Z202" s="2">
        <f t="shared" si="124"/>
        <v>2</v>
      </c>
      <c r="AA202" s="2">
        <f t="shared" si="125"/>
        <v>0</v>
      </c>
      <c r="AB202" s="18">
        <f t="shared" si="126"/>
        <v>6</v>
      </c>
      <c r="AC202" s="19">
        <f t="shared" si="127"/>
        <v>0.33333333333333331</v>
      </c>
    </row>
    <row r="203" spans="1:29" x14ac:dyDescent="0.2">
      <c r="A203" s="13">
        <v>42522</v>
      </c>
      <c r="B203" s="20">
        <v>1688.8</v>
      </c>
      <c r="C203" s="14" t="s">
        <v>418</v>
      </c>
      <c r="D203" s="14">
        <v>4.9000000000000004</v>
      </c>
      <c r="E203" s="14" t="s">
        <v>577</v>
      </c>
      <c r="F203" s="14" t="s">
        <v>273</v>
      </c>
      <c r="G203" s="15">
        <v>3832.2345740008786</v>
      </c>
      <c r="H203" s="16">
        <f t="shared" si="101"/>
        <v>0.26654030681751983</v>
      </c>
      <c r="I203" s="16">
        <f t="shared" si="110"/>
        <v>0.772546604713642</v>
      </c>
      <c r="J203" s="16">
        <f t="shared" si="111"/>
        <v>12.499999999999989</v>
      </c>
      <c r="K203" s="16">
        <f t="shared" si="111"/>
        <v>13.6150234741784</v>
      </c>
      <c r="L203" s="16">
        <f t="shared" si="112"/>
        <v>-3.6982248520711636E-2</v>
      </c>
      <c r="M203" s="17">
        <f t="shared" si="113"/>
        <v>7.5213176475470211</v>
      </c>
      <c r="N203" s="2">
        <f t="shared" si="114"/>
        <v>5</v>
      </c>
      <c r="O203" s="2">
        <f t="shared" si="115"/>
        <v>1</v>
      </c>
      <c r="P203" s="2">
        <f t="shared" si="116"/>
        <v>0</v>
      </c>
      <c r="Q203" s="18">
        <f t="shared" si="117"/>
        <v>6</v>
      </c>
      <c r="R203" s="19">
        <f t="shared" si="118"/>
        <v>0.66666666666666674</v>
      </c>
      <c r="S203" s="16">
        <f t="shared" si="128"/>
        <v>7.6854862548025871E-2</v>
      </c>
      <c r="T203" s="16">
        <f t="shared" si="119"/>
        <v>0.1446453407510484</v>
      </c>
      <c r="U203" s="16">
        <f t="shared" si="120"/>
        <v>0</v>
      </c>
      <c r="V203" s="16">
        <f t="shared" si="120"/>
        <v>1.2875536480686733</v>
      </c>
      <c r="W203" s="16">
        <f t="shared" si="121"/>
        <v>7.4046649389103436E-2</v>
      </c>
      <c r="X203" s="17">
        <f t="shared" si="122"/>
        <v>-1.2966078877378884</v>
      </c>
      <c r="Y203" s="2">
        <f t="shared" si="123"/>
        <v>4</v>
      </c>
      <c r="Z203" s="2">
        <f t="shared" si="124"/>
        <v>1</v>
      </c>
      <c r="AA203" s="2">
        <f t="shared" si="125"/>
        <v>1</v>
      </c>
      <c r="AB203" s="18">
        <f t="shared" si="126"/>
        <v>6</v>
      </c>
      <c r="AC203" s="19">
        <f t="shared" si="127"/>
        <v>0.5</v>
      </c>
    </row>
    <row r="204" spans="1:29" x14ac:dyDescent="0.2">
      <c r="A204" s="13">
        <v>42552</v>
      </c>
      <c r="B204" s="20">
        <v>1694</v>
      </c>
      <c r="C204" s="14" t="s">
        <v>419</v>
      </c>
      <c r="D204" s="14">
        <v>4.8</v>
      </c>
      <c r="E204" s="14" t="s">
        <v>578</v>
      </c>
      <c r="F204" s="14" t="s">
        <v>274</v>
      </c>
      <c r="G204" s="15">
        <v>3827.0189080243422</v>
      </c>
      <c r="H204" s="16">
        <f t="shared" si="101"/>
        <v>-0.11237948778612949</v>
      </c>
      <c r="I204" s="16">
        <f t="shared" si="110"/>
        <v>1.0425424583823784</v>
      </c>
      <c r="J204" s="16">
        <f t="shared" si="111"/>
        <v>14.285714285714279</v>
      </c>
      <c r="K204" s="16">
        <f t="shared" si="111"/>
        <v>13.428571428571423</v>
      </c>
      <c r="L204" s="16">
        <f t="shared" si="112"/>
        <v>0.23291514477794539</v>
      </c>
      <c r="M204" s="17">
        <f t="shared" si="113"/>
        <v>6.8789885195064571</v>
      </c>
      <c r="N204" s="2">
        <f t="shared" si="114"/>
        <v>5</v>
      </c>
      <c r="O204" s="2">
        <f t="shared" si="115"/>
        <v>1</v>
      </c>
      <c r="P204" s="2">
        <f t="shared" si="116"/>
        <v>0</v>
      </c>
      <c r="Q204" s="18">
        <f t="shared" si="117"/>
        <v>6</v>
      </c>
      <c r="R204" s="19">
        <f t="shared" si="118"/>
        <v>0.66666666666666674</v>
      </c>
      <c r="S204" s="16">
        <f t="shared" si="128"/>
        <v>-0.23629489603024245</v>
      </c>
      <c r="T204" s="16">
        <f t="shared" si="119"/>
        <v>0.14443642019887903</v>
      </c>
      <c r="U204" s="16">
        <f t="shared" si="120"/>
        <v>2.0408163265306256</v>
      </c>
      <c r="V204" s="16">
        <f t="shared" si="120"/>
        <v>1.1956521739130421</v>
      </c>
      <c r="W204" s="16">
        <f t="shared" si="121"/>
        <v>7.3991860895317174E-2</v>
      </c>
      <c r="X204" s="17">
        <f t="shared" si="122"/>
        <v>0.13609986225585624</v>
      </c>
      <c r="Y204" s="2">
        <f t="shared" si="123"/>
        <v>5</v>
      </c>
      <c r="Z204" s="2">
        <f t="shared" si="124"/>
        <v>1</v>
      </c>
      <c r="AA204" s="2">
        <f t="shared" si="125"/>
        <v>0</v>
      </c>
      <c r="AB204" s="18">
        <f t="shared" si="126"/>
        <v>6</v>
      </c>
      <c r="AC204" s="19">
        <f t="shared" si="127"/>
        <v>0.66666666666666674</v>
      </c>
    </row>
    <row r="205" spans="1:29" x14ac:dyDescent="0.2">
      <c r="A205" s="13">
        <v>42583</v>
      </c>
      <c r="B205" s="20">
        <v>1693.5</v>
      </c>
      <c r="C205" s="14" t="s">
        <v>420</v>
      </c>
      <c r="D205" s="14">
        <v>4.7</v>
      </c>
      <c r="E205" s="14" t="s">
        <v>462</v>
      </c>
      <c r="F205" s="14" t="s">
        <v>275</v>
      </c>
      <c r="G205" s="15">
        <v>3826.5202882865924</v>
      </c>
      <c r="H205" s="16">
        <f t="shared" si="101"/>
        <v>0.48045554303339788</v>
      </c>
      <c r="I205" s="16">
        <f t="shared" si="110"/>
        <v>1.2734922861150189</v>
      </c>
      <c r="J205" s="16">
        <f t="shared" si="111"/>
        <v>14.54545454545454</v>
      </c>
      <c r="K205" s="16">
        <f t="shared" si="111"/>
        <v>13.404050144648028</v>
      </c>
      <c r="L205" s="16">
        <f t="shared" si="112"/>
        <v>0.46654649559960681</v>
      </c>
      <c r="M205" s="17">
        <f t="shared" si="113"/>
        <v>6.7303659943259708</v>
      </c>
      <c r="N205" s="2">
        <f t="shared" si="114"/>
        <v>6</v>
      </c>
      <c r="O205" s="2">
        <f t="shared" si="115"/>
        <v>0</v>
      </c>
      <c r="P205" s="2">
        <f t="shared" si="116"/>
        <v>0</v>
      </c>
      <c r="Q205" s="18">
        <f t="shared" si="117"/>
        <v>6</v>
      </c>
      <c r="R205" s="19">
        <f t="shared" si="118"/>
        <v>1</v>
      </c>
      <c r="S205" s="16">
        <f t="shared" si="128"/>
        <v>0.30791094268118879</v>
      </c>
      <c r="T205" s="16">
        <f t="shared" si="119"/>
        <v>0.13868086758750398</v>
      </c>
      <c r="U205" s="16">
        <f t="shared" si="120"/>
        <v>2.0833333333333259</v>
      </c>
      <c r="V205" s="16">
        <f t="shared" si="120"/>
        <v>1.2101210121012174</v>
      </c>
      <c r="W205" s="16">
        <f t="shared" si="121"/>
        <v>7.9218378663847844E-2</v>
      </c>
      <c r="X205" s="17">
        <f t="shared" si="122"/>
        <v>1.3028933217562599E-2</v>
      </c>
      <c r="Y205" s="2">
        <f t="shared" si="123"/>
        <v>6</v>
      </c>
      <c r="Z205" s="2">
        <f t="shared" si="124"/>
        <v>0</v>
      </c>
      <c r="AA205" s="2">
        <f t="shared" si="125"/>
        <v>0</v>
      </c>
      <c r="AB205" s="18">
        <f t="shared" si="126"/>
        <v>6</v>
      </c>
      <c r="AC205" s="19">
        <f t="shared" si="127"/>
        <v>1</v>
      </c>
    </row>
    <row r="206" spans="1:29" x14ac:dyDescent="0.2">
      <c r="A206" s="13">
        <v>42614</v>
      </c>
      <c r="B206" s="20">
        <v>1693.1</v>
      </c>
      <c r="C206" s="14" t="s">
        <v>421</v>
      </c>
      <c r="D206" s="14">
        <v>4.7</v>
      </c>
      <c r="E206" s="14" t="s">
        <v>579</v>
      </c>
      <c r="F206" s="14" t="s">
        <v>276</v>
      </c>
      <c r="G206" s="15">
        <v>3838.9824094987139</v>
      </c>
      <c r="H206" s="16">
        <f t="shared" si="101"/>
        <v>0.45079779346341997</v>
      </c>
      <c r="I206" s="16">
        <f t="shared" si="110"/>
        <v>1.4593623709025616</v>
      </c>
      <c r="J206" s="16">
        <f t="shared" si="111"/>
        <v>12.962962962962965</v>
      </c>
      <c r="K206" s="16">
        <f t="shared" si="111"/>
        <v>13.339824732229799</v>
      </c>
      <c r="L206" s="16">
        <f t="shared" si="112"/>
        <v>0.65806930955794041</v>
      </c>
      <c r="M206" s="17">
        <f t="shared" si="113"/>
        <v>5.8319155537784884</v>
      </c>
      <c r="N206" s="2">
        <f t="shared" si="114"/>
        <v>6</v>
      </c>
      <c r="O206" s="2">
        <f t="shared" si="115"/>
        <v>0</v>
      </c>
      <c r="P206" s="2">
        <f t="shared" si="116"/>
        <v>0</v>
      </c>
      <c r="Q206" s="18">
        <f t="shared" si="117"/>
        <v>6</v>
      </c>
      <c r="R206" s="19">
        <f t="shared" si="118"/>
        <v>1</v>
      </c>
      <c r="S206" s="16">
        <f t="shared" si="128"/>
        <v>-2.9515938606849978E-2</v>
      </c>
      <c r="T206" s="16">
        <f t="shared" si="119"/>
        <v>0.1329492576999769</v>
      </c>
      <c r="U206" s="16">
        <f t="shared" si="120"/>
        <v>0</v>
      </c>
      <c r="V206" s="16">
        <f t="shared" si="120"/>
        <v>0.89086859688195519</v>
      </c>
      <c r="W206" s="16">
        <f t="shared" si="121"/>
        <v>8.970976253297458E-2</v>
      </c>
      <c r="X206" s="17">
        <f t="shared" si="122"/>
        <v>-0.32567764635325069</v>
      </c>
      <c r="Y206" s="2">
        <f t="shared" si="123"/>
        <v>3</v>
      </c>
      <c r="Z206" s="2">
        <f t="shared" si="124"/>
        <v>2</v>
      </c>
      <c r="AA206" s="2">
        <f t="shared" si="125"/>
        <v>1</v>
      </c>
      <c r="AB206" s="18">
        <f t="shared" si="126"/>
        <v>6</v>
      </c>
      <c r="AC206" s="19">
        <f t="shared" si="127"/>
        <v>0.16666666666666669</v>
      </c>
    </row>
    <row r="207" spans="1:29" x14ac:dyDescent="0.2">
      <c r="A207" s="13">
        <v>42644</v>
      </c>
      <c r="B207" s="20">
        <v>1693.8</v>
      </c>
      <c r="C207" s="14" t="s">
        <v>422</v>
      </c>
      <c r="D207" s="14">
        <v>4.7</v>
      </c>
      <c r="E207" s="14" t="s">
        <v>90</v>
      </c>
      <c r="F207" s="14" t="s">
        <v>277</v>
      </c>
      <c r="G207" s="15">
        <v>3853.2717312880354</v>
      </c>
      <c r="H207" s="16">
        <f t="shared" si="101"/>
        <v>0.30807512293380412</v>
      </c>
      <c r="I207" s="16">
        <f t="shared" ref="I207:I222" si="129">IF(C207="","",((C207/C195)-1)*100)</f>
        <v>1.5826692109103258</v>
      </c>
      <c r="J207" s="16">
        <f t="shared" ref="J207:K222" si="130">IF(D207="","",-((D207/D195)-1)*100)</f>
        <v>12.962962962962965</v>
      </c>
      <c r="K207" s="16">
        <f t="shared" si="130"/>
        <v>12.966601178781934</v>
      </c>
      <c r="L207" s="16">
        <f t="shared" si="112"/>
        <v>0.79634741983436452</v>
      </c>
      <c r="M207" s="17">
        <f t="shared" si="113"/>
        <v>4.8991358427200371</v>
      </c>
      <c r="N207" s="2">
        <f t="shared" si="114"/>
        <v>6</v>
      </c>
      <c r="O207" s="2">
        <f t="shared" si="115"/>
        <v>0</v>
      </c>
      <c r="P207" s="2">
        <f t="shared" si="116"/>
        <v>0</v>
      </c>
      <c r="Q207" s="18">
        <f t="shared" si="117"/>
        <v>6</v>
      </c>
      <c r="R207" s="19">
        <f t="shared" si="118"/>
        <v>1</v>
      </c>
      <c r="S207" s="16">
        <f t="shared" si="128"/>
        <v>-2.3619722468271043E-2</v>
      </c>
      <c r="T207" s="16">
        <f t="shared" ref="T207:T222" si="131">IF(C207="","",((C207/C206)-1)*100)</f>
        <v>0.13277273733127704</v>
      </c>
      <c r="U207" s="16">
        <f t="shared" ref="U207:V222" si="132">IF(D207="","",-((D207/D206)-1)*100)</f>
        <v>0</v>
      </c>
      <c r="V207" s="16">
        <f t="shared" si="132"/>
        <v>0.44943820224719877</v>
      </c>
      <c r="W207" s="16">
        <f t="shared" si="121"/>
        <v>0.1001739863974116</v>
      </c>
      <c r="X207" s="17">
        <f t="shared" si="122"/>
        <v>-0.37221639135323059</v>
      </c>
      <c r="Y207" s="2">
        <f t="shared" si="123"/>
        <v>3</v>
      </c>
      <c r="Z207" s="2">
        <f t="shared" si="124"/>
        <v>2</v>
      </c>
      <c r="AA207" s="2">
        <f t="shared" si="125"/>
        <v>1</v>
      </c>
      <c r="AB207" s="18">
        <f t="shared" si="126"/>
        <v>6</v>
      </c>
      <c r="AC207" s="19">
        <f t="shared" si="127"/>
        <v>0.16666666666666669</v>
      </c>
    </row>
    <row r="208" spans="1:29" x14ac:dyDescent="0.2">
      <c r="A208" s="13">
        <v>42675</v>
      </c>
      <c r="B208" s="20">
        <v>1693.3</v>
      </c>
      <c r="C208" s="14" t="s">
        <v>423</v>
      </c>
      <c r="D208" s="14">
        <v>4.5999999999999996</v>
      </c>
      <c r="E208" s="14" t="s">
        <v>580</v>
      </c>
      <c r="F208" s="14" t="s">
        <v>278</v>
      </c>
      <c r="G208" s="15">
        <v>3864.8987154150195</v>
      </c>
      <c r="H208" s="16">
        <f t="shared" si="101"/>
        <v>0.17743080198722172</v>
      </c>
      <c r="I208" s="16">
        <f t="shared" si="129"/>
        <v>1.6657319125070069</v>
      </c>
      <c r="J208" s="16">
        <f t="shared" si="130"/>
        <v>14.814814814814826</v>
      </c>
      <c r="K208" s="16">
        <f t="shared" si="130"/>
        <v>12.772277227722773</v>
      </c>
      <c r="L208" s="16">
        <f t="shared" si="112"/>
        <v>0.89171974522292974</v>
      </c>
      <c r="M208" s="17">
        <f t="shared" si="113"/>
        <v>3.1505607994461671</v>
      </c>
      <c r="N208" s="2">
        <f t="shared" si="114"/>
        <v>6</v>
      </c>
      <c r="O208" s="2">
        <f t="shared" si="115"/>
        <v>0</v>
      </c>
      <c r="P208" s="2">
        <f t="shared" si="116"/>
        <v>0</v>
      </c>
      <c r="Q208" s="18">
        <f t="shared" si="117"/>
        <v>6</v>
      </c>
      <c r="R208" s="19">
        <f t="shared" si="118"/>
        <v>1</v>
      </c>
      <c r="S208" s="16">
        <f t="shared" si="128"/>
        <v>4.1344279723576349E-2</v>
      </c>
      <c r="T208" s="16">
        <f t="shared" si="131"/>
        <v>0.14917127071822911</v>
      </c>
      <c r="U208" s="16">
        <f t="shared" si="132"/>
        <v>2.1276595744680993</v>
      </c>
      <c r="V208" s="16">
        <f t="shared" si="132"/>
        <v>0.56433408577878375</v>
      </c>
      <c r="W208" s="16">
        <f t="shared" si="121"/>
        <v>0.11587485515642815</v>
      </c>
      <c r="X208" s="17">
        <f t="shared" si="122"/>
        <v>-0.30174316627022968</v>
      </c>
      <c r="Y208" s="2">
        <f t="shared" si="123"/>
        <v>5</v>
      </c>
      <c r="Z208" s="2">
        <f t="shared" si="124"/>
        <v>1</v>
      </c>
      <c r="AA208" s="2">
        <f t="shared" si="125"/>
        <v>0</v>
      </c>
      <c r="AB208" s="18">
        <f t="shared" si="126"/>
        <v>6</v>
      </c>
      <c r="AC208" s="19">
        <f t="shared" si="127"/>
        <v>0.66666666666666674</v>
      </c>
    </row>
    <row r="209" spans="1:29" x14ac:dyDescent="0.2">
      <c r="A209" s="13">
        <v>42705</v>
      </c>
      <c r="B209" s="20">
        <v>1695.1</v>
      </c>
      <c r="C209" s="14" t="s">
        <v>424</v>
      </c>
      <c r="D209" s="14">
        <v>4.5999999999999996</v>
      </c>
      <c r="E209" s="14" t="s">
        <v>478</v>
      </c>
      <c r="F209" s="14" t="s">
        <v>279</v>
      </c>
      <c r="G209" s="15">
        <v>3878.532608695652</v>
      </c>
      <c r="H209" s="16">
        <f t="shared" si="101"/>
        <v>8.8662962525121181E-2</v>
      </c>
      <c r="I209" s="16">
        <f t="shared" si="129"/>
        <v>1.7424921559838769</v>
      </c>
      <c r="J209" s="16">
        <f t="shared" si="130"/>
        <v>13.207547169811329</v>
      </c>
      <c r="K209" s="16">
        <f t="shared" si="130"/>
        <v>12.387612387612378</v>
      </c>
      <c r="L209" s="16">
        <f t="shared" si="112"/>
        <v>0.99209507135655794</v>
      </c>
      <c r="M209" s="17">
        <f t="shared" si="113"/>
        <v>0.80044677076553938</v>
      </c>
      <c r="N209" s="2">
        <f t="shared" si="114"/>
        <v>6</v>
      </c>
      <c r="O209" s="2">
        <f t="shared" si="115"/>
        <v>0</v>
      </c>
      <c r="P209" s="2">
        <f t="shared" si="116"/>
        <v>0</v>
      </c>
      <c r="Q209" s="18">
        <f t="shared" si="117"/>
        <v>6</v>
      </c>
      <c r="R209" s="19">
        <f t="shared" si="118"/>
        <v>1</v>
      </c>
      <c r="S209" s="16">
        <f t="shared" si="128"/>
        <v>-2.9519423780843823E-2</v>
      </c>
      <c r="T209" s="16">
        <f t="shared" si="131"/>
        <v>0.1765322447178308</v>
      </c>
      <c r="U209" s="16">
        <f t="shared" si="132"/>
        <v>0</v>
      </c>
      <c r="V209" s="16">
        <f t="shared" si="132"/>
        <v>0.45402951191826357</v>
      </c>
      <c r="W209" s="16">
        <f t="shared" si="121"/>
        <v>0.14730639730640149</v>
      </c>
      <c r="X209" s="17">
        <f t="shared" si="122"/>
        <v>-0.35276198121969582</v>
      </c>
      <c r="Y209" s="2">
        <f t="shared" si="123"/>
        <v>3</v>
      </c>
      <c r="Z209" s="2">
        <f t="shared" si="124"/>
        <v>2</v>
      </c>
      <c r="AA209" s="2">
        <f t="shared" si="125"/>
        <v>1</v>
      </c>
      <c r="AB209" s="18">
        <f t="shared" si="126"/>
        <v>6</v>
      </c>
      <c r="AC209" s="19">
        <f t="shared" si="127"/>
        <v>0.16666666666666669</v>
      </c>
    </row>
    <row r="210" spans="1:29" x14ac:dyDescent="0.2">
      <c r="A210" s="13">
        <v>42736</v>
      </c>
      <c r="B210" s="20">
        <v>1697.5</v>
      </c>
      <c r="C210" s="14" t="s">
        <v>425</v>
      </c>
      <c r="D210" s="14">
        <v>4.5999999999999996</v>
      </c>
      <c r="E210" s="14" t="s">
        <v>581</v>
      </c>
      <c r="F210" s="14" t="s">
        <v>588</v>
      </c>
      <c r="G210" s="15">
        <v>3890.8170603551039</v>
      </c>
      <c r="H210" s="16">
        <f t="shared" si="101"/>
        <v>0.33145901154187918</v>
      </c>
      <c r="I210" s="16">
        <f t="shared" si="129"/>
        <v>2.75881365416899</v>
      </c>
      <c r="J210" s="16">
        <f t="shared" si="130"/>
        <v>11.538461538461553</v>
      </c>
      <c r="K210" s="16">
        <f t="shared" si="130"/>
        <v>11.12234580384226</v>
      </c>
      <c r="L210" s="16">
        <f t="shared" si="112"/>
        <v>2.0308605970624116</v>
      </c>
      <c r="M210" s="17">
        <f t="shared" si="113"/>
        <v>-1.4989051905785589</v>
      </c>
      <c r="N210" s="2">
        <f t="shared" si="114"/>
        <v>5</v>
      </c>
      <c r="O210" s="2">
        <f t="shared" si="115"/>
        <v>1</v>
      </c>
      <c r="P210" s="2">
        <f t="shared" si="116"/>
        <v>0</v>
      </c>
      <c r="Q210" s="18">
        <f t="shared" si="117"/>
        <v>6</v>
      </c>
      <c r="R210" s="19">
        <f t="shared" si="118"/>
        <v>0.66666666666666674</v>
      </c>
      <c r="S210" s="16">
        <f t="shared" si="128"/>
        <v>0.10630130514379665</v>
      </c>
      <c r="T210" s="16">
        <f t="shared" si="131"/>
        <v>1.1234098793986291</v>
      </c>
      <c r="U210" s="16">
        <f t="shared" si="132"/>
        <v>0</v>
      </c>
      <c r="V210" s="16">
        <f t="shared" si="132"/>
        <v>-0.22805017103764147</v>
      </c>
      <c r="W210" s="16">
        <f t="shared" si="121"/>
        <v>1.0821601176717932</v>
      </c>
      <c r="X210" s="17">
        <f t="shared" si="122"/>
        <v>-0.31672936388134065</v>
      </c>
      <c r="Y210" s="2">
        <f t="shared" si="123"/>
        <v>3</v>
      </c>
      <c r="Z210" s="2">
        <f t="shared" si="124"/>
        <v>2</v>
      </c>
      <c r="AA210" s="2">
        <f t="shared" si="125"/>
        <v>1</v>
      </c>
      <c r="AB210" s="18">
        <f t="shared" si="126"/>
        <v>6</v>
      </c>
      <c r="AC210" s="19">
        <f t="shared" si="127"/>
        <v>0.16666666666666669</v>
      </c>
    </row>
    <row r="211" spans="1:29" x14ac:dyDescent="0.2">
      <c r="A211" s="13">
        <v>42767</v>
      </c>
      <c r="B211" s="20">
        <v>1695.7</v>
      </c>
      <c r="C211" s="14" t="s">
        <v>426</v>
      </c>
      <c r="D211" s="14">
        <v>4.5</v>
      </c>
      <c r="E211" s="14" t="s">
        <v>477</v>
      </c>
      <c r="F211" s="14" t="s">
        <v>589</v>
      </c>
      <c r="G211" s="15">
        <v>3855.194044482088</v>
      </c>
      <c r="H211" s="16">
        <f t="shared" ref="H211:H274" si="133">IF(B210="","",((B210/B198)-1)*100)</f>
        <v>0.61047889995258231</v>
      </c>
      <c r="I211" s="16">
        <f t="shared" si="129"/>
        <v>2.8333519615513447</v>
      </c>
      <c r="J211" s="16">
        <f t="shared" si="130"/>
        <v>13.461538461538469</v>
      </c>
      <c r="K211" s="16">
        <f t="shared" si="130"/>
        <v>10.461538461538467</v>
      </c>
      <c r="L211" s="16">
        <f t="shared" si="112"/>
        <v>2.1463776564735859</v>
      </c>
      <c r="M211" s="17">
        <f t="shared" si="113"/>
        <v>-1.3629376517730662</v>
      </c>
      <c r="N211" s="2">
        <f t="shared" si="114"/>
        <v>5</v>
      </c>
      <c r="O211" s="2">
        <f t="shared" si="115"/>
        <v>1</v>
      </c>
      <c r="P211" s="2">
        <f t="shared" si="116"/>
        <v>0</v>
      </c>
      <c r="Q211" s="18">
        <f t="shared" si="117"/>
        <v>6</v>
      </c>
      <c r="R211" s="19">
        <f t="shared" si="118"/>
        <v>0.66666666666666674</v>
      </c>
      <c r="S211" s="16">
        <f t="shared" si="128"/>
        <v>0.14158456728217139</v>
      </c>
      <c r="T211" s="16">
        <f t="shared" si="131"/>
        <v>0.20693786418342075</v>
      </c>
      <c r="U211" s="16">
        <f t="shared" si="132"/>
        <v>2.1739130434782483</v>
      </c>
      <c r="V211" s="16">
        <f t="shared" si="132"/>
        <v>0.68259385665530026</v>
      </c>
      <c r="W211" s="16">
        <f t="shared" si="121"/>
        <v>0.16630287911860719</v>
      </c>
      <c r="X211" s="17">
        <f t="shared" si="122"/>
        <v>0.91556645610484377</v>
      </c>
      <c r="Y211" s="2">
        <f t="shared" si="123"/>
        <v>6</v>
      </c>
      <c r="Z211" s="2">
        <f t="shared" si="124"/>
        <v>0</v>
      </c>
      <c r="AA211" s="2">
        <f t="shared" si="125"/>
        <v>0</v>
      </c>
      <c r="AB211" s="18">
        <f t="shared" si="126"/>
        <v>6</v>
      </c>
      <c r="AC211" s="19">
        <f t="shared" si="127"/>
        <v>1</v>
      </c>
    </row>
    <row r="212" spans="1:29" x14ac:dyDescent="0.2">
      <c r="A212" s="13">
        <v>42795</v>
      </c>
      <c r="B212" s="20">
        <v>1696.3</v>
      </c>
      <c r="C212" s="14" t="s">
        <v>427</v>
      </c>
      <c r="D212" s="14">
        <v>4.5</v>
      </c>
      <c r="E212" s="14" t="s">
        <v>91</v>
      </c>
      <c r="F212" s="14" t="s">
        <v>590</v>
      </c>
      <c r="G212" s="15">
        <v>3910.7918705690445</v>
      </c>
      <c r="H212" s="16">
        <f t="shared" si="133"/>
        <v>0.29573549417400979</v>
      </c>
      <c r="I212" s="16">
        <f t="shared" si="129"/>
        <v>2.8346632442386221</v>
      </c>
      <c r="J212" s="16">
        <f t="shared" si="130"/>
        <v>11.764705882352933</v>
      </c>
      <c r="K212" s="16">
        <f t="shared" si="130"/>
        <v>9.5833333333333321</v>
      </c>
      <c r="L212" s="16">
        <f t="shared" si="112"/>
        <v>2.2032731317197296</v>
      </c>
      <c r="M212" s="17">
        <f t="shared" si="113"/>
        <v>-3.6312848662792829</v>
      </c>
      <c r="N212" s="2">
        <f t="shared" si="114"/>
        <v>5</v>
      </c>
      <c r="O212" s="2">
        <f t="shared" si="115"/>
        <v>1</v>
      </c>
      <c r="P212" s="2">
        <f t="shared" si="116"/>
        <v>0</v>
      </c>
      <c r="Q212" s="18">
        <f t="shared" si="117"/>
        <v>6</v>
      </c>
      <c r="R212" s="19">
        <f t="shared" si="118"/>
        <v>0.66666666666666674</v>
      </c>
      <c r="S212" s="16">
        <f t="shared" si="128"/>
        <v>-0.10603829160530376</v>
      </c>
      <c r="T212" s="16">
        <f t="shared" si="131"/>
        <v>0.15216564317157566</v>
      </c>
      <c r="U212" s="16">
        <f t="shared" si="132"/>
        <v>0</v>
      </c>
      <c r="V212" s="16">
        <f t="shared" si="132"/>
        <v>0.57273768613974596</v>
      </c>
      <c r="W212" s="16">
        <f t="shared" si="121"/>
        <v>0.11933174224343368</v>
      </c>
      <c r="X212" s="17">
        <f t="shared" si="122"/>
        <v>-1.4421537656848393</v>
      </c>
      <c r="Y212" s="2">
        <f t="shared" si="123"/>
        <v>3</v>
      </c>
      <c r="Z212" s="2">
        <f t="shared" si="124"/>
        <v>2</v>
      </c>
      <c r="AA212" s="2">
        <f t="shared" si="125"/>
        <v>1</v>
      </c>
      <c r="AB212" s="18">
        <f t="shared" si="126"/>
        <v>6</v>
      </c>
      <c r="AC212" s="19">
        <f t="shared" si="127"/>
        <v>0.16666666666666669</v>
      </c>
    </row>
    <row r="213" spans="1:29" x14ac:dyDescent="0.2">
      <c r="A213" s="13">
        <v>42826</v>
      </c>
      <c r="B213" s="20">
        <v>1694.5</v>
      </c>
      <c r="C213" s="14" t="s">
        <v>428</v>
      </c>
      <c r="D213" s="14">
        <v>4.5</v>
      </c>
      <c r="E213" s="14" t="s">
        <v>481</v>
      </c>
      <c r="F213" s="14" t="s">
        <v>591</v>
      </c>
      <c r="G213" s="15">
        <v>3877.771037235711</v>
      </c>
      <c r="H213" s="16">
        <f t="shared" si="133"/>
        <v>1.7688679245275729E-2</v>
      </c>
      <c r="I213" s="16">
        <f t="shared" si="129"/>
        <v>2.7579674615556105</v>
      </c>
      <c r="J213" s="16">
        <f t="shared" si="130"/>
        <v>9.9999999999999982</v>
      </c>
      <c r="K213" s="16">
        <f t="shared" si="130"/>
        <v>8.7830687830687815</v>
      </c>
      <c r="L213" s="16">
        <f t="shared" si="112"/>
        <v>2.1859948128936546</v>
      </c>
      <c r="M213" s="17">
        <f t="shared" si="113"/>
        <v>-2.9339814844614454</v>
      </c>
      <c r="N213" s="2">
        <f t="shared" si="114"/>
        <v>5</v>
      </c>
      <c r="O213" s="2">
        <f t="shared" si="115"/>
        <v>1</v>
      </c>
      <c r="P213" s="2">
        <f t="shared" si="116"/>
        <v>0</v>
      </c>
      <c r="Q213" s="18">
        <f t="shared" si="117"/>
        <v>6</v>
      </c>
      <c r="R213" s="19">
        <f t="shared" si="118"/>
        <v>0.66666666666666674</v>
      </c>
      <c r="S213" s="16">
        <f t="shared" si="128"/>
        <v>3.5383617385154054E-2</v>
      </c>
      <c r="T213" s="16">
        <f t="shared" si="131"/>
        <v>7.5967225568396302E-2</v>
      </c>
      <c r="U213" s="16">
        <f t="shared" si="132"/>
        <v>0</v>
      </c>
      <c r="V213" s="16">
        <f t="shared" si="132"/>
        <v>0.69124423963132786</v>
      </c>
      <c r="W213" s="16">
        <f t="shared" si="121"/>
        <v>4.6639373995960298E-2</v>
      </c>
      <c r="X213" s="17">
        <f t="shared" si="122"/>
        <v>0.8443515898105991</v>
      </c>
      <c r="Y213" s="2">
        <f t="shared" si="123"/>
        <v>5</v>
      </c>
      <c r="Z213" s="2">
        <f t="shared" si="124"/>
        <v>0</v>
      </c>
      <c r="AA213" s="2">
        <f t="shared" si="125"/>
        <v>1</v>
      </c>
      <c r="AB213" s="18">
        <f t="shared" si="126"/>
        <v>6</v>
      </c>
      <c r="AC213" s="19">
        <f t="shared" si="127"/>
        <v>0.83333333333333337</v>
      </c>
    </row>
    <row r="214" spans="1:29" x14ac:dyDescent="0.2">
      <c r="A214" s="13">
        <v>42856</v>
      </c>
      <c r="B214" s="20">
        <v>1697</v>
      </c>
      <c r="C214" s="14" t="s">
        <v>281</v>
      </c>
      <c r="D214" s="14">
        <v>4.4000000000000004</v>
      </c>
      <c r="E214" s="14" t="s">
        <v>582</v>
      </c>
      <c r="F214" s="14" t="s">
        <v>592</v>
      </c>
      <c r="G214" s="15">
        <v>3877.542941056528</v>
      </c>
      <c r="H214" s="16">
        <f t="shared" si="133"/>
        <v>0.1773573751108426</v>
      </c>
      <c r="I214" s="16">
        <f t="shared" si="129"/>
        <v>2.6147426981919297</v>
      </c>
      <c r="J214" s="16">
        <f t="shared" si="130"/>
        <v>10.204081632653061</v>
      </c>
      <c r="K214" s="16">
        <f t="shared" si="130"/>
        <v>8.1545064377682497</v>
      </c>
      <c r="L214" s="16">
        <f t="shared" si="112"/>
        <v>2.0838842756650822</v>
      </c>
      <c r="M214" s="17">
        <f t="shared" si="113"/>
        <v>-2.4942339210728637</v>
      </c>
      <c r="N214" s="2">
        <f t="shared" si="114"/>
        <v>5</v>
      </c>
      <c r="O214" s="2">
        <f t="shared" si="115"/>
        <v>1</v>
      </c>
      <c r="P214" s="2">
        <f t="shared" si="116"/>
        <v>0</v>
      </c>
      <c r="Q214" s="18">
        <f t="shared" si="117"/>
        <v>6</v>
      </c>
      <c r="R214" s="19">
        <f t="shared" si="118"/>
        <v>0.66666666666666674</v>
      </c>
      <c r="S214" s="16">
        <f t="shared" si="128"/>
        <v>-0.10611330542945607</v>
      </c>
      <c r="T214" s="16">
        <f t="shared" si="131"/>
        <v>1.0844222740336029E-2</v>
      </c>
      <c r="U214" s="16">
        <f t="shared" si="132"/>
        <v>2.2222222222222143</v>
      </c>
      <c r="V214" s="16">
        <f t="shared" si="132"/>
        <v>0.69605568445476607</v>
      </c>
      <c r="W214" s="16">
        <f t="shared" si="121"/>
        <v>-2.5898684346836731E-2</v>
      </c>
      <c r="X214" s="17">
        <f t="shared" si="122"/>
        <v>5.8821466505598607E-3</v>
      </c>
      <c r="Y214" s="2">
        <f t="shared" si="123"/>
        <v>4</v>
      </c>
      <c r="Z214" s="2">
        <f t="shared" si="124"/>
        <v>2</v>
      </c>
      <c r="AA214" s="2">
        <f t="shared" si="125"/>
        <v>0</v>
      </c>
      <c r="AB214" s="18">
        <f t="shared" si="126"/>
        <v>6</v>
      </c>
      <c r="AC214" s="19">
        <f t="shared" si="127"/>
        <v>0.33333333333333331</v>
      </c>
    </row>
    <row r="215" spans="1:29" x14ac:dyDescent="0.2">
      <c r="A215" s="13">
        <v>42887</v>
      </c>
      <c r="B215" s="20">
        <v>1698.6</v>
      </c>
      <c r="C215" s="14" t="s">
        <v>429</v>
      </c>
      <c r="D215" s="14">
        <v>4.4000000000000004</v>
      </c>
      <c r="E215" s="14" t="s">
        <v>583</v>
      </c>
      <c r="F215" s="14" t="s">
        <v>593</v>
      </c>
      <c r="G215" s="15">
        <v>3824.777789541376</v>
      </c>
      <c r="H215" s="16">
        <f t="shared" si="133"/>
        <v>0.24810964083175069</v>
      </c>
      <c r="I215" s="16">
        <f t="shared" si="129"/>
        <v>2.3943114271429478</v>
      </c>
      <c r="J215" s="16">
        <f t="shared" si="130"/>
        <v>10.204081632653061</v>
      </c>
      <c r="K215" s="16">
        <f t="shared" si="130"/>
        <v>7.608695652173914</v>
      </c>
      <c r="L215" s="16">
        <f t="shared" si="112"/>
        <v>1.9079329845145709</v>
      </c>
      <c r="M215" s="17">
        <f t="shared" si="113"/>
        <v>0.1945805851784721</v>
      </c>
      <c r="N215" s="2">
        <f t="shared" si="114"/>
        <v>6</v>
      </c>
      <c r="O215" s="2">
        <f t="shared" si="115"/>
        <v>0</v>
      </c>
      <c r="P215" s="2">
        <f t="shared" si="116"/>
        <v>0</v>
      </c>
      <c r="Q215" s="18">
        <f t="shared" si="117"/>
        <v>6</v>
      </c>
      <c r="R215" s="19">
        <f t="shared" si="118"/>
        <v>1</v>
      </c>
      <c r="S215" s="16">
        <f t="shared" si="128"/>
        <v>0.14753614635585333</v>
      </c>
      <c r="T215" s="16">
        <f t="shared" si="131"/>
        <v>-7.0479804825152037E-2</v>
      </c>
      <c r="U215" s="16">
        <f t="shared" si="132"/>
        <v>0</v>
      </c>
      <c r="V215" s="16">
        <f t="shared" si="132"/>
        <v>0.70093457943924964</v>
      </c>
      <c r="W215" s="16">
        <f t="shared" si="121"/>
        <v>-9.8440495311113985E-2</v>
      </c>
      <c r="X215" s="17">
        <f t="shared" si="122"/>
        <v>1.3607883218122341</v>
      </c>
      <c r="Y215" s="2">
        <f t="shared" si="123"/>
        <v>3</v>
      </c>
      <c r="Z215" s="2">
        <f t="shared" si="124"/>
        <v>2</v>
      </c>
      <c r="AA215" s="2">
        <f t="shared" si="125"/>
        <v>1</v>
      </c>
      <c r="AB215" s="18">
        <f t="shared" si="126"/>
        <v>6</v>
      </c>
      <c r="AC215" s="19">
        <f t="shared" si="127"/>
        <v>0.16666666666666669</v>
      </c>
    </row>
    <row r="216" spans="1:29" x14ac:dyDescent="0.2">
      <c r="A216" s="13">
        <v>42917</v>
      </c>
      <c r="B216" s="20">
        <v>1696.8</v>
      </c>
      <c r="C216" s="14" t="s">
        <v>430</v>
      </c>
      <c r="D216" s="14">
        <v>4.4000000000000004</v>
      </c>
      <c r="E216" s="14" t="s">
        <v>584</v>
      </c>
      <c r="F216" s="14" t="s">
        <v>594</v>
      </c>
      <c r="G216" s="15">
        <v>3833.8650911286782</v>
      </c>
      <c r="H216" s="16">
        <f t="shared" si="133"/>
        <v>0.58029369966841049</v>
      </c>
      <c r="I216" s="16">
        <f t="shared" si="129"/>
        <v>2.1190436567371185</v>
      </c>
      <c r="J216" s="16">
        <f t="shared" si="130"/>
        <v>8.333333333333325</v>
      </c>
      <c r="K216" s="16">
        <f t="shared" si="130"/>
        <v>6.9306930693069475</v>
      </c>
      <c r="L216" s="16">
        <f t="shared" si="112"/>
        <v>1.6899920781621391</v>
      </c>
      <c r="M216" s="17">
        <f t="shared" si="113"/>
        <v>-0.17889075724140113</v>
      </c>
      <c r="N216" s="2">
        <f t="shared" si="114"/>
        <v>5</v>
      </c>
      <c r="O216" s="2">
        <f t="shared" si="115"/>
        <v>1</v>
      </c>
      <c r="P216" s="2">
        <f t="shared" si="116"/>
        <v>0</v>
      </c>
      <c r="Q216" s="18">
        <f t="shared" si="117"/>
        <v>6</v>
      </c>
      <c r="R216" s="19">
        <f t="shared" si="118"/>
        <v>0.66666666666666674</v>
      </c>
      <c r="S216" s="16">
        <f t="shared" si="128"/>
        <v>9.4284030642310945E-2</v>
      </c>
      <c r="T216" s="16">
        <f t="shared" si="131"/>
        <v>-0.12478298611110494</v>
      </c>
      <c r="U216" s="16">
        <f t="shared" si="132"/>
        <v>0</v>
      </c>
      <c r="V216" s="16">
        <f t="shared" si="132"/>
        <v>0.47058823529412264</v>
      </c>
      <c r="W216" s="16">
        <f t="shared" si="121"/>
        <v>-0.14002696815683668</v>
      </c>
      <c r="X216" s="17">
        <f t="shared" si="122"/>
        <v>-0.23759031471450864</v>
      </c>
      <c r="Y216" s="2">
        <f t="shared" si="123"/>
        <v>2</v>
      </c>
      <c r="Z216" s="2">
        <f t="shared" si="124"/>
        <v>3</v>
      </c>
      <c r="AA216" s="2">
        <f t="shared" si="125"/>
        <v>1</v>
      </c>
      <c r="AB216" s="18">
        <f t="shared" si="126"/>
        <v>6</v>
      </c>
      <c r="AC216" s="19">
        <f t="shared" si="127"/>
        <v>-0.16666666666666669</v>
      </c>
    </row>
    <row r="217" spans="1:29" x14ac:dyDescent="0.2">
      <c r="A217" s="13">
        <v>42948</v>
      </c>
      <c r="B217" s="20">
        <v>1697</v>
      </c>
      <c r="C217" s="14" t="s">
        <v>431</v>
      </c>
      <c r="D217" s="14">
        <v>4.4000000000000004</v>
      </c>
      <c r="E217" s="14" t="s">
        <v>585</v>
      </c>
      <c r="F217" s="14" t="s">
        <v>595</v>
      </c>
      <c r="G217" s="15">
        <v>3807.5426273605622</v>
      </c>
      <c r="H217" s="16">
        <f t="shared" si="133"/>
        <v>0.16528925619834212</v>
      </c>
      <c r="I217" s="16">
        <f t="shared" si="129"/>
        <v>1.8169731885663509</v>
      </c>
      <c r="J217" s="16">
        <f t="shared" si="130"/>
        <v>6.3829787234042534</v>
      </c>
      <c r="K217" s="16">
        <f t="shared" si="130"/>
        <v>6.2360801781737081</v>
      </c>
      <c r="L217" s="16">
        <f t="shared" si="112"/>
        <v>1.4353562005277043</v>
      </c>
      <c r="M217" s="17">
        <f t="shared" si="113"/>
        <v>0.49595087693963258</v>
      </c>
      <c r="N217" s="2">
        <f t="shared" si="114"/>
        <v>6</v>
      </c>
      <c r="O217" s="2">
        <f t="shared" si="115"/>
        <v>0</v>
      </c>
      <c r="P217" s="2">
        <f t="shared" si="116"/>
        <v>0</v>
      </c>
      <c r="Q217" s="18">
        <f t="shared" si="117"/>
        <v>6</v>
      </c>
      <c r="R217" s="19">
        <f t="shared" si="118"/>
        <v>1</v>
      </c>
      <c r="S217" s="16">
        <f t="shared" si="128"/>
        <v>-0.10596962204167948</v>
      </c>
      <c r="T217" s="16">
        <f t="shared" si="131"/>
        <v>-0.15753164213156978</v>
      </c>
      <c r="U217" s="16">
        <f t="shared" si="132"/>
        <v>0</v>
      </c>
      <c r="V217" s="16">
        <f t="shared" si="132"/>
        <v>0.47281323877067516</v>
      </c>
      <c r="W217" s="16">
        <f t="shared" si="121"/>
        <v>-0.17138405608932983</v>
      </c>
      <c r="X217" s="17">
        <f t="shared" si="122"/>
        <v>0.68657772619659108</v>
      </c>
      <c r="Y217" s="2">
        <f t="shared" si="123"/>
        <v>2</v>
      </c>
      <c r="Z217" s="2">
        <f t="shared" si="124"/>
        <v>3</v>
      </c>
      <c r="AA217" s="2">
        <f t="shared" si="125"/>
        <v>1</v>
      </c>
      <c r="AB217" s="18">
        <f t="shared" si="126"/>
        <v>6</v>
      </c>
      <c r="AC217" s="19">
        <f t="shared" si="127"/>
        <v>-0.16666666666666669</v>
      </c>
    </row>
    <row r="218" spans="1:29" x14ac:dyDescent="0.2">
      <c r="A218" s="13">
        <v>42979</v>
      </c>
      <c r="B218" s="20">
        <v>1696.6</v>
      </c>
      <c r="C218" s="14" t="s">
        <v>432</v>
      </c>
      <c r="D218" s="14">
        <v>4.4000000000000004</v>
      </c>
      <c r="E218" s="14" t="s">
        <v>586</v>
      </c>
      <c r="F218" s="14" t="s">
        <v>596</v>
      </c>
      <c r="G218" s="15">
        <v>3805.6477860907203</v>
      </c>
      <c r="H218" s="16">
        <f t="shared" si="133"/>
        <v>0.20667257159727725</v>
      </c>
      <c r="I218" s="16">
        <f t="shared" si="129"/>
        <v>1.5158220845319814</v>
      </c>
      <c r="J218" s="16">
        <f t="shared" si="130"/>
        <v>6.3829787234042534</v>
      </c>
      <c r="K218" s="16">
        <f t="shared" si="130"/>
        <v>5.9550561797752755</v>
      </c>
      <c r="L218" s="16">
        <f t="shared" si="112"/>
        <v>1.1651816312542751</v>
      </c>
      <c r="M218" s="17">
        <f t="shared" si="113"/>
        <v>0.86831925370417506</v>
      </c>
      <c r="N218" s="2">
        <f t="shared" si="114"/>
        <v>6</v>
      </c>
      <c r="O218" s="2">
        <f t="shared" si="115"/>
        <v>0</v>
      </c>
      <c r="P218" s="2">
        <f t="shared" si="116"/>
        <v>0</v>
      </c>
      <c r="Q218" s="18">
        <f t="shared" si="117"/>
        <v>6</v>
      </c>
      <c r="R218" s="19">
        <f t="shared" si="118"/>
        <v>1</v>
      </c>
      <c r="S218" s="16">
        <f t="shared" si="128"/>
        <v>1.1786892975007568E-2</v>
      </c>
      <c r="T218" s="16">
        <f t="shared" si="131"/>
        <v>-0.16322089227420733</v>
      </c>
      <c r="U218" s="16">
        <f t="shared" si="132"/>
        <v>0</v>
      </c>
      <c r="V218" s="16">
        <f t="shared" si="132"/>
        <v>0.59382422802850554</v>
      </c>
      <c r="W218" s="16">
        <f t="shared" si="121"/>
        <v>-0.17688065757985871</v>
      </c>
      <c r="X218" s="17">
        <f t="shared" si="122"/>
        <v>4.9765464376572144E-2</v>
      </c>
      <c r="Y218" s="2">
        <f t="shared" si="123"/>
        <v>3</v>
      </c>
      <c r="Z218" s="2">
        <f t="shared" si="124"/>
        <v>2</v>
      </c>
      <c r="AA218" s="2">
        <f t="shared" si="125"/>
        <v>1</v>
      </c>
      <c r="AB218" s="18">
        <f t="shared" si="126"/>
        <v>6</v>
      </c>
      <c r="AC218" s="19">
        <f t="shared" si="127"/>
        <v>0.16666666666666669</v>
      </c>
    </row>
    <row r="219" spans="1:29" x14ac:dyDescent="0.2">
      <c r="A219" s="13">
        <v>43009</v>
      </c>
      <c r="B219" s="20">
        <v>1694.8</v>
      </c>
      <c r="C219" s="14" t="s">
        <v>433</v>
      </c>
      <c r="D219" s="14">
        <v>4.3</v>
      </c>
      <c r="E219" s="14" t="s">
        <v>50</v>
      </c>
      <c r="F219" s="14" t="s">
        <v>280</v>
      </c>
      <c r="G219" s="15">
        <v>3777.6842218771567</v>
      </c>
      <c r="H219" s="16">
        <f t="shared" si="133"/>
        <v>0.20672139861792616</v>
      </c>
      <c r="I219" s="16">
        <f t="shared" si="129"/>
        <v>1.254143646408834</v>
      </c>
      <c r="J219" s="16">
        <f t="shared" si="130"/>
        <v>8.5106382978723527</v>
      </c>
      <c r="K219" s="16">
        <f t="shared" si="130"/>
        <v>6.2076749435665874</v>
      </c>
      <c r="L219" s="16">
        <f t="shared" si="112"/>
        <v>0.91119772463921223</v>
      </c>
      <c r="M219" s="17">
        <f t="shared" si="113"/>
        <v>1.9616449262355062</v>
      </c>
      <c r="N219" s="2">
        <f t="shared" si="114"/>
        <v>6</v>
      </c>
      <c r="O219" s="2">
        <f t="shared" si="115"/>
        <v>0</v>
      </c>
      <c r="P219" s="2">
        <f t="shared" si="116"/>
        <v>0</v>
      </c>
      <c r="Q219" s="18">
        <f t="shared" si="117"/>
        <v>6</v>
      </c>
      <c r="R219" s="19">
        <f t="shared" si="118"/>
        <v>1</v>
      </c>
      <c r="S219" s="16">
        <f t="shared" si="128"/>
        <v>-2.3571007660583287E-2</v>
      </c>
      <c r="T219" s="16">
        <f t="shared" si="131"/>
        <v>-0.12534059945503717</v>
      </c>
      <c r="U219" s="16">
        <f t="shared" si="132"/>
        <v>2.2727272727272818</v>
      </c>
      <c r="V219" s="16">
        <f t="shared" si="132"/>
        <v>0.71684587813620748</v>
      </c>
      <c r="W219" s="16">
        <f t="shared" si="121"/>
        <v>-0.15113612674587662</v>
      </c>
      <c r="X219" s="17">
        <f t="shared" si="122"/>
        <v>0.73479117841035446</v>
      </c>
      <c r="Y219" s="2">
        <f t="shared" si="123"/>
        <v>3</v>
      </c>
      <c r="Z219" s="2">
        <f t="shared" si="124"/>
        <v>3</v>
      </c>
      <c r="AA219" s="2">
        <f t="shared" si="125"/>
        <v>0</v>
      </c>
      <c r="AB219" s="18">
        <f t="shared" si="126"/>
        <v>6</v>
      </c>
      <c r="AC219" s="19">
        <f t="shared" si="127"/>
        <v>0</v>
      </c>
    </row>
    <row r="220" spans="1:29" x14ac:dyDescent="0.2">
      <c r="A220" s="13">
        <v>43040</v>
      </c>
      <c r="B220" s="20">
        <v>1695</v>
      </c>
      <c r="C220" s="14" t="s">
        <v>434</v>
      </c>
      <c r="D220" s="14">
        <v>4.3</v>
      </c>
      <c r="E220" s="14" t="s">
        <v>30</v>
      </c>
      <c r="F220" s="14" t="s">
        <v>597</v>
      </c>
      <c r="G220" s="15">
        <v>3773.2145249074601</v>
      </c>
      <c r="H220" s="16">
        <f t="shared" si="133"/>
        <v>5.9038847561687646E-2</v>
      </c>
      <c r="I220" s="16">
        <f t="shared" si="129"/>
        <v>1.0316103050697967</v>
      </c>
      <c r="J220" s="16">
        <f t="shared" si="130"/>
        <v>6.5217391304347778</v>
      </c>
      <c r="K220" s="16">
        <f t="shared" si="130"/>
        <v>6.3564131668558339</v>
      </c>
      <c r="L220" s="16">
        <f t="shared" si="112"/>
        <v>0.68918350168349907</v>
      </c>
      <c r="M220" s="17">
        <f t="shared" si="113"/>
        <v>2.3722275086247469</v>
      </c>
      <c r="N220" s="2">
        <f t="shared" si="114"/>
        <v>6</v>
      </c>
      <c r="O220" s="2">
        <f t="shared" si="115"/>
        <v>0</v>
      </c>
      <c r="P220" s="2">
        <f t="shared" si="116"/>
        <v>0</v>
      </c>
      <c r="Q220" s="18">
        <f t="shared" si="117"/>
        <v>6</v>
      </c>
      <c r="R220" s="19">
        <f t="shared" si="118"/>
        <v>1</v>
      </c>
      <c r="S220" s="16">
        <f t="shared" si="128"/>
        <v>-0.10609454202522572</v>
      </c>
      <c r="T220" s="16">
        <f t="shared" si="131"/>
        <v>-7.0933595241995384E-2</v>
      </c>
      <c r="U220" s="16">
        <f t="shared" si="132"/>
        <v>0</v>
      </c>
      <c r="V220" s="16">
        <f t="shared" si="132"/>
        <v>0.72202166064980755</v>
      </c>
      <c r="W220" s="16">
        <f t="shared" si="121"/>
        <v>-0.10438958191972825</v>
      </c>
      <c r="X220" s="17">
        <f t="shared" si="122"/>
        <v>0.11831843815350851</v>
      </c>
      <c r="Y220" s="2">
        <f t="shared" si="123"/>
        <v>2</v>
      </c>
      <c r="Z220" s="2">
        <f t="shared" si="124"/>
        <v>3</v>
      </c>
      <c r="AA220" s="2">
        <f t="shared" si="125"/>
        <v>1</v>
      </c>
      <c r="AB220" s="18">
        <f t="shared" si="126"/>
        <v>6</v>
      </c>
      <c r="AC220" s="19">
        <f t="shared" si="127"/>
        <v>-0.16666666666666669</v>
      </c>
    </row>
    <row r="221" spans="1:29" x14ac:dyDescent="0.2">
      <c r="A221" s="13">
        <v>43070</v>
      </c>
      <c r="B221" s="20">
        <v>1694.5</v>
      </c>
      <c r="C221" s="14" t="s">
        <v>435</v>
      </c>
      <c r="D221" s="14">
        <v>4.3</v>
      </c>
      <c r="E221" s="14" t="s">
        <v>51</v>
      </c>
      <c r="F221" s="14" t="s">
        <v>598</v>
      </c>
      <c r="G221" s="15">
        <v>3716.0040270719624</v>
      </c>
      <c r="H221" s="16">
        <f t="shared" si="133"/>
        <v>0.1003956770802672</v>
      </c>
      <c r="I221" s="16">
        <f t="shared" si="129"/>
        <v>0.86458505424307219</v>
      </c>
      <c r="J221" s="16">
        <f t="shared" si="130"/>
        <v>6.5217391304347778</v>
      </c>
      <c r="K221" s="16">
        <f t="shared" si="130"/>
        <v>6.9555302166476762</v>
      </c>
      <c r="L221" s="16">
        <f t="shared" si="112"/>
        <v>0.50430762765287795</v>
      </c>
      <c r="M221" s="17">
        <f t="shared" si="113"/>
        <v>4.1904657771679288</v>
      </c>
      <c r="N221" s="2">
        <f t="shared" si="114"/>
        <v>6</v>
      </c>
      <c r="O221" s="2">
        <f t="shared" si="115"/>
        <v>0</v>
      </c>
      <c r="P221" s="2">
        <f t="shared" si="116"/>
        <v>0</v>
      </c>
      <c r="Q221" s="18">
        <f t="shared" si="117"/>
        <v>6</v>
      </c>
      <c r="R221" s="19">
        <f t="shared" si="118"/>
        <v>1</v>
      </c>
      <c r="S221" s="16">
        <f t="shared" si="128"/>
        <v>1.180080245457571E-2</v>
      </c>
      <c r="T221" s="16">
        <f t="shared" si="131"/>
        <v>1.0920607185749276E-2</v>
      </c>
      <c r="U221" s="16">
        <f t="shared" si="132"/>
        <v>0</v>
      </c>
      <c r="V221" s="16">
        <f t="shared" si="132"/>
        <v>1.0909090909090979</v>
      </c>
      <c r="W221" s="16">
        <f t="shared" si="121"/>
        <v>-3.6574533674693654E-2</v>
      </c>
      <c r="X221" s="17">
        <f t="shared" si="122"/>
        <v>1.5162270116857668</v>
      </c>
      <c r="Y221" s="2">
        <f t="shared" si="123"/>
        <v>4</v>
      </c>
      <c r="Z221" s="2">
        <f t="shared" si="124"/>
        <v>1</v>
      </c>
      <c r="AA221" s="2">
        <f t="shared" si="125"/>
        <v>1</v>
      </c>
      <c r="AB221" s="18">
        <f t="shared" si="126"/>
        <v>6</v>
      </c>
      <c r="AC221" s="19">
        <f t="shared" si="127"/>
        <v>0.5</v>
      </c>
    </row>
    <row r="222" spans="1:29" x14ac:dyDescent="0.2">
      <c r="A222" s="13">
        <v>43101</v>
      </c>
      <c r="B222" s="20">
        <v>1696.2</v>
      </c>
      <c r="C222" s="14" t="s">
        <v>600</v>
      </c>
      <c r="D222" s="14">
        <v>4.2</v>
      </c>
      <c r="E222" s="14" t="s">
        <v>492</v>
      </c>
      <c r="F222" s="14" t="s">
        <v>599</v>
      </c>
      <c r="G222" s="15">
        <v>3670.6985264132004</v>
      </c>
      <c r="H222" s="16">
        <f t="shared" si="133"/>
        <v>-3.5396141820531746E-2</v>
      </c>
      <c r="I222" s="16">
        <f t="shared" si="129"/>
        <v>-0.43565866143876475</v>
      </c>
      <c r="J222" s="16">
        <f t="shared" si="130"/>
        <v>8.6956521739130377</v>
      </c>
      <c r="K222" s="16">
        <f t="shared" si="130"/>
        <v>8.9874857792946568</v>
      </c>
      <c r="L222" s="16">
        <f t="shared" si="112"/>
        <v>-0.82631743062052676</v>
      </c>
      <c r="M222" s="17">
        <f t="shared" si="113"/>
        <v>5.6573858530838734</v>
      </c>
      <c r="N222" s="2">
        <f t="shared" si="114"/>
        <v>3</v>
      </c>
      <c r="O222" s="2">
        <f t="shared" si="115"/>
        <v>3</v>
      </c>
      <c r="P222" s="2">
        <f t="shared" si="116"/>
        <v>0</v>
      </c>
      <c r="Q222" s="18">
        <f t="shared" si="117"/>
        <v>6</v>
      </c>
      <c r="R222" s="19">
        <f t="shared" si="118"/>
        <v>0</v>
      </c>
      <c r="S222" s="16">
        <f t="shared" si="128"/>
        <v>-2.9498525073745618E-2</v>
      </c>
      <c r="T222" s="16">
        <f t="shared" si="131"/>
        <v>-0.1801703428696233</v>
      </c>
      <c r="U222" s="16">
        <f t="shared" si="132"/>
        <v>2.3255813953488302</v>
      </c>
      <c r="V222" s="16">
        <f t="shared" si="132"/>
        <v>1.9607843137254832</v>
      </c>
      <c r="W222" s="16">
        <f t="shared" si="121"/>
        <v>-0.25611540873928806</v>
      </c>
      <c r="X222" s="17">
        <f t="shared" si="122"/>
        <v>1.2191994499656245</v>
      </c>
      <c r="Y222" s="2">
        <f t="shared" si="123"/>
        <v>3</v>
      </c>
      <c r="Z222" s="2">
        <f t="shared" si="124"/>
        <v>3</v>
      </c>
      <c r="AA222" s="2">
        <f t="shared" si="125"/>
        <v>0</v>
      </c>
      <c r="AB222" s="18">
        <f t="shared" si="126"/>
        <v>6</v>
      </c>
      <c r="AC222" s="19">
        <f t="shared" si="127"/>
        <v>0</v>
      </c>
    </row>
    <row r="223" spans="1:29" x14ac:dyDescent="0.2">
      <c r="A223" s="13">
        <v>43132</v>
      </c>
      <c r="B223" s="20">
        <v>1697.9</v>
      </c>
      <c r="C223" s="14" t="s">
        <v>601</v>
      </c>
      <c r="D223" s="14">
        <v>4.0999999999999996</v>
      </c>
      <c r="E223" s="14" t="s">
        <v>612</v>
      </c>
      <c r="F223" s="14" t="s">
        <v>223</v>
      </c>
      <c r="G223" s="15">
        <v>3695.7610264132004</v>
      </c>
      <c r="H223" s="16">
        <f t="shared" si="133"/>
        <v>-7.6583210603831109E-2</v>
      </c>
      <c r="I223" s="16">
        <f t="shared" ref="I223:I238" si="134">IF(C223="","",((C223/C211)-1)*100)</f>
        <v>-0.45106244225856518</v>
      </c>
      <c r="J223" s="16">
        <f t="shared" ref="J223:K238" si="135">IF(D223="","",-((D223/D211)-1)*100)</f>
        <v>8.8888888888889017</v>
      </c>
      <c r="K223" s="16">
        <f t="shared" si="135"/>
        <v>9.6219931271477535</v>
      </c>
      <c r="L223" s="16">
        <f t="shared" si="112"/>
        <v>-0.86645221541974404</v>
      </c>
      <c r="M223" s="17">
        <f t="shared" si="113"/>
        <v>4.1355380878190235</v>
      </c>
      <c r="N223" s="2">
        <f t="shared" si="114"/>
        <v>3</v>
      </c>
      <c r="O223" s="2">
        <f t="shared" si="115"/>
        <v>3</v>
      </c>
      <c r="P223" s="2">
        <f t="shared" si="116"/>
        <v>0</v>
      </c>
      <c r="Q223" s="18">
        <f t="shared" si="117"/>
        <v>6</v>
      </c>
      <c r="R223" s="19">
        <f t="shared" si="118"/>
        <v>0</v>
      </c>
      <c r="S223" s="16">
        <f t="shared" si="128"/>
        <v>0.10032457952198204</v>
      </c>
      <c r="T223" s="16">
        <f t="shared" ref="T223:T238" si="136">IF(C223="","",((C223/C222)-1)*100)</f>
        <v>0.19143466608324555</v>
      </c>
      <c r="U223" s="16">
        <f t="shared" ref="U223:V238" si="137">IF(D223="","",-((D223/D222)-1)*100)</f>
        <v>2.3809523809523947</v>
      </c>
      <c r="V223" s="16">
        <f t="shared" si="137"/>
        <v>1.3749999999999929</v>
      </c>
      <c r="W223" s="16">
        <f t="shared" si="121"/>
        <v>0.12576638893255776</v>
      </c>
      <c r="X223" s="17">
        <f t="shared" si="122"/>
        <v>-0.68277195252233192</v>
      </c>
      <c r="Y223" s="2">
        <f t="shared" si="123"/>
        <v>5</v>
      </c>
      <c r="Z223" s="2">
        <f t="shared" si="124"/>
        <v>1</v>
      </c>
      <c r="AA223" s="2">
        <f t="shared" si="125"/>
        <v>0</v>
      </c>
      <c r="AB223" s="18">
        <f t="shared" si="126"/>
        <v>6</v>
      </c>
      <c r="AC223" s="19">
        <f t="shared" si="127"/>
        <v>0.66666666666666674</v>
      </c>
    </row>
    <row r="224" spans="1:29" x14ac:dyDescent="0.2">
      <c r="A224" s="13">
        <v>43160</v>
      </c>
      <c r="B224" s="20">
        <v>1696.5</v>
      </c>
      <c r="C224" s="14" t="s">
        <v>602</v>
      </c>
      <c r="D224" s="14">
        <v>4.0999999999999996</v>
      </c>
      <c r="E224" s="14" t="s">
        <v>613</v>
      </c>
      <c r="F224" s="14" t="s">
        <v>627</v>
      </c>
      <c r="G224" s="15">
        <v>3664.1198867557564</v>
      </c>
      <c r="H224" s="16">
        <f t="shared" si="133"/>
        <v>0.12973993041223153</v>
      </c>
      <c r="I224" s="16">
        <f t="shared" si="134"/>
        <v>-0.33642628466005187</v>
      </c>
      <c r="J224" s="16">
        <f t="shared" si="135"/>
        <v>8.8888888888889017</v>
      </c>
      <c r="K224" s="16">
        <f t="shared" si="135"/>
        <v>10.483870967741925</v>
      </c>
      <c r="L224" s="16">
        <f t="shared" si="112"/>
        <v>-0.78768720526506408</v>
      </c>
      <c r="M224" s="17">
        <f t="shared" si="113"/>
        <v>6.3074689724512467</v>
      </c>
      <c r="N224" s="2">
        <f t="shared" si="114"/>
        <v>4</v>
      </c>
      <c r="O224" s="2">
        <f t="shared" si="115"/>
        <v>2</v>
      </c>
      <c r="P224" s="2">
        <f t="shared" si="116"/>
        <v>0</v>
      </c>
      <c r="Q224" s="18">
        <f t="shared" si="117"/>
        <v>6</v>
      </c>
      <c r="R224" s="19">
        <f t="shared" si="118"/>
        <v>0.33333333333333331</v>
      </c>
      <c r="S224" s="16">
        <f t="shared" si="128"/>
        <v>0.10022403018512538</v>
      </c>
      <c r="T224" s="16">
        <f t="shared" si="136"/>
        <v>0.26749645157768676</v>
      </c>
      <c r="U224" s="16">
        <f t="shared" si="137"/>
        <v>0</v>
      </c>
      <c r="V224" s="16">
        <f t="shared" si="137"/>
        <v>1.520912547528519</v>
      </c>
      <c r="W224" s="16">
        <f t="shared" si="121"/>
        <v>0.19887999162611081</v>
      </c>
      <c r="X224" s="17">
        <f t="shared" si="122"/>
        <v>0.85614679713618136</v>
      </c>
      <c r="Y224" s="2">
        <f t="shared" si="123"/>
        <v>5</v>
      </c>
      <c r="Z224" s="2">
        <f t="shared" si="124"/>
        <v>0</v>
      </c>
      <c r="AA224" s="2">
        <f t="shared" si="125"/>
        <v>1</v>
      </c>
      <c r="AB224" s="18">
        <f t="shared" si="126"/>
        <v>6</v>
      </c>
      <c r="AC224" s="19">
        <f t="shared" si="127"/>
        <v>0.83333333333333337</v>
      </c>
    </row>
    <row r="225" spans="1:29" x14ac:dyDescent="0.2">
      <c r="A225" s="13">
        <v>43191</v>
      </c>
      <c r="B225" s="20">
        <v>1693.8</v>
      </c>
      <c r="C225" s="14" t="s">
        <v>603</v>
      </c>
      <c r="D225" s="14">
        <v>4</v>
      </c>
      <c r="E225" s="14" t="s">
        <v>94</v>
      </c>
      <c r="F225" s="14" t="s">
        <v>628</v>
      </c>
      <c r="G225" s="15">
        <v>3662.9542121525824</v>
      </c>
      <c r="H225" s="16">
        <f t="shared" si="133"/>
        <v>1.1790367269948199E-2</v>
      </c>
      <c r="I225" s="16">
        <f t="shared" si="134"/>
        <v>-0.1138643387735172</v>
      </c>
      <c r="J225" s="16">
        <f t="shared" si="135"/>
        <v>11.111111111111116</v>
      </c>
      <c r="K225" s="16">
        <f t="shared" si="135"/>
        <v>11.252900232018559</v>
      </c>
      <c r="L225" s="16">
        <f t="shared" si="112"/>
        <v>-0.62156842432404824</v>
      </c>
      <c r="M225" s="17">
        <f t="shared" si="113"/>
        <v>5.5396985283654558</v>
      </c>
      <c r="N225" s="2">
        <f t="shared" si="114"/>
        <v>4</v>
      </c>
      <c r="O225" s="2">
        <f t="shared" si="115"/>
        <v>2</v>
      </c>
      <c r="P225" s="2">
        <f t="shared" si="116"/>
        <v>0</v>
      </c>
      <c r="Q225" s="18">
        <f t="shared" si="117"/>
        <v>6</v>
      </c>
      <c r="R225" s="19">
        <f t="shared" si="118"/>
        <v>0.33333333333333331</v>
      </c>
      <c r="S225" s="16">
        <f t="shared" si="128"/>
        <v>-8.2454797102304855E-2</v>
      </c>
      <c r="T225" s="16">
        <f t="shared" si="136"/>
        <v>0.29945010072411904</v>
      </c>
      <c r="U225" s="16">
        <f t="shared" si="137"/>
        <v>2.4390243902438935</v>
      </c>
      <c r="V225" s="16">
        <f t="shared" si="137"/>
        <v>1.5444015444015524</v>
      </c>
      <c r="W225" s="16">
        <f t="shared" si="121"/>
        <v>0.21415513188822732</v>
      </c>
      <c r="X225" s="17">
        <f t="shared" si="122"/>
        <v>3.1813222252563556E-2</v>
      </c>
      <c r="Y225" s="2">
        <f t="shared" si="123"/>
        <v>5</v>
      </c>
      <c r="Z225" s="2">
        <f t="shared" si="124"/>
        <v>1</v>
      </c>
      <c r="AA225" s="2">
        <f t="shared" si="125"/>
        <v>0</v>
      </c>
      <c r="AB225" s="18">
        <f t="shared" si="126"/>
        <v>6</v>
      </c>
      <c r="AC225" s="19">
        <f t="shared" si="127"/>
        <v>0.66666666666666674</v>
      </c>
    </row>
    <row r="226" spans="1:29" x14ac:dyDescent="0.2">
      <c r="A226" s="13">
        <v>43221</v>
      </c>
      <c r="B226" s="20">
        <v>1698.3</v>
      </c>
      <c r="C226" s="14" t="s">
        <v>604</v>
      </c>
      <c r="D226" s="14">
        <v>3.9</v>
      </c>
      <c r="E226" s="14" t="s">
        <v>614</v>
      </c>
      <c r="F226" s="14" t="s">
        <v>595</v>
      </c>
      <c r="G226" s="15">
        <v>3612.7911686743209</v>
      </c>
      <c r="H226" s="16">
        <f t="shared" si="133"/>
        <v>-4.1310120979642928E-2</v>
      </c>
      <c r="I226" s="16">
        <f t="shared" si="134"/>
        <v>0.13011656275414563</v>
      </c>
      <c r="J226" s="16">
        <f t="shared" si="135"/>
        <v>11.363636363636376</v>
      </c>
      <c r="K226" s="16">
        <f t="shared" si="135"/>
        <v>12.032710280373827</v>
      </c>
      <c r="L226" s="16">
        <f t="shared" si="112"/>
        <v>-0.40930521734624525</v>
      </c>
      <c r="M226" s="17">
        <f t="shared" si="113"/>
        <v>6.8278230933032313</v>
      </c>
      <c r="N226" s="2">
        <f t="shared" si="114"/>
        <v>4</v>
      </c>
      <c r="O226" s="2">
        <f t="shared" si="115"/>
        <v>2</v>
      </c>
      <c r="P226" s="2">
        <f t="shared" si="116"/>
        <v>0</v>
      </c>
      <c r="Q226" s="18">
        <f t="shared" si="117"/>
        <v>6</v>
      </c>
      <c r="R226" s="19">
        <f t="shared" si="118"/>
        <v>0.33333333333333331</v>
      </c>
      <c r="S226" s="16">
        <f t="shared" si="128"/>
        <v>-0.15915119363395513</v>
      </c>
      <c r="T226" s="16">
        <f t="shared" si="136"/>
        <v>0.25512973618500023</v>
      </c>
      <c r="U226" s="16">
        <f t="shared" si="137"/>
        <v>2.5000000000000022</v>
      </c>
      <c r="V226" s="16">
        <f t="shared" si="137"/>
        <v>1.5686274509803977</v>
      </c>
      <c r="W226" s="16">
        <f t="shared" si="121"/>
        <v>0.18763681851350356</v>
      </c>
      <c r="X226" s="17">
        <f t="shared" si="122"/>
        <v>1.3694695749085661</v>
      </c>
      <c r="Y226" s="2">
        <f t="shared" si="123"/>
        <v>5</v>
      </c>
      <c r="Z226" s="2">
        <f t="shared" si="124"/>
        <v>1</v>
      </c>
      <c r="AA226" s="2">
        <f t="shared" si="125"/>
        <v>0</v>
      </c>
      <c r="AB226" s="18">
        <f t="shared" si="126"/>
        <v>6</v>
      </c>
      <c r="AC226" s="19">
        <f t="shared" si="127"/>
        <v>0.66666666666666674</v>
      </c>
    </row>
    <row r="227" spans="1:29" x14ac:dyDescent="0.2">
      <c r="A227" s="13">
        <v>43252</v>
      </c>
      <c r="B227" s="20">
        <v>1702.4</v>
      </c>
      <c r="C227" s="14" t="s">
        <v>605</v>
      </c>
      <c r="D227" s="14">
        <v>3.9</v>
      </c>
      <c r="E227" s="14" t="s">
        <v>615</v>
      </c>
      <c r="F227" s="14" t="s">
        <v>629</v>
      </c>
      <c r="G227" s="15">
        <v>3553.6181888763417</v>
      </c>
      <c r="H227" s="16">
        <f t="shared" si="133"/>
        <v>7.6605774896876255E-2</v>
      </c>
      <c r="I227" s="16">
        <f t="shared" si="134"/>
        <v>0.40690104166667407</v>
      </c>
      <c r="J227" s="16">
        <f t="shared" si="135"/>
        <v>11.363636363636376</v>
      </c>
      <c r="K227" s="16">
        <f t="shared" si="135"/>
        <v>12.705882352941178</v>
      </c>
      <c r="L227" s="16">
        <f t="shared" si="112"/>
        <v>-0.17114407219167571</v>
      </c>
      <c r="M227" s="17">
        <f t="shared" si="113"/>
        <v>7.0895517487709725</v>
      </c>
      <c r="N227" s="2">
        <f t="shared" si="114"/>
        <v>5</v>
      </c>
      <c r="O227" s="2">
        <f t="shared" si="115"/>
        <v>1</v>
      </c>
      <c r="P227" s="2">
        <f t="shared" si="116"/>
        <v>0</v>
      </c>
      <c r="Q227" s="18">
        <f t="shared" si="117"/>
        <v>6</v>
      </c>
      <c r="R227" s="19">
        <f t="shared" si="118"/>
        <v>0.66666666666666674</v>
      </c>
      <c r="S227" s="16">
        <f t="shared" si="128"/>
        <v>0.26567481402763882</v>
      </c>
      <c r="T227" s="16">
        <f t="shared" si="136"/>
        <v>0.20575017597055378</v>
      </c>
      <c r="U227" s="16">
        <f t="shared" si="137"/>
        <v>0</v>
      </c>
      <c r="V227" s="16">
        <f t="shared" si="137"/>
        <v>1.4608233731739584</v>
      </c>
      <c r="W227" s="16">
        <f t="shared" si="121"/>
        <v>0.14046405160752506</v>
      </c>
      <c r="X227" s="17">
        <f t="shared" si="122"/>
        <v>1.6378743479848579</v>
      </c>
      <c r="Y227" s="2">
        <f t="shared" si="123"/>
        <v>5</v>
      </c>
      <c r="Z227" s="2">
        <f t="shared" si="124"/>
        <v>0</v>
      </c>
      <c r="AA227" s="2">
        <f t="shared" si="125"/>
        <v>1</v>
      </c>
      <c r="AB227" s="18">
        <f t="shared" si="126"/>
        <v>6</v>
      </c>
      <c r="AC227" s="19">
        <f t="shared" si="127"/>
        <v>0.83333333333333337</v>
      </c>
    </row>
    <row r="228" spans="1:29" x14ac:dyDescent="0.2">
      <c r="A228" s="13">
        <v>43282</v>
      </c>
      <c r="B228" s="20">
        <v>1700.4</v>
      </c>
      <c r="C228" s="14" t="s">
        <v>177</v>
      </c>
      <c r="D228" s="14">
        <v>3.8</v>
      </c>
      <c r="E228" s="14" t="s">
        <v>616</v>
      </c>
      <c r="F228" s="14" t="s">
        <v>630</v>
      </c>
      <c r="G228" s="15">
        <v>3521.5375611707136</v>
      </c>
      <c r="H228" s="16">
        <f t="shared" si="133"/>
        <v>0.22371364653244186</v>
      </c>
      <c r="I228" s="16">
        <f t="shared" si="134"/>
        <v>0.68987995002443014</v>
      </c>
      <c r="J228" s="16">
        <f t="shared" si="135"/>
        <v>13.636363636363647</v>
      </c>
      <c r="K228" s="16">
        <f t="shared" si="135"/>
        <v>13.475177304964525</v>
      </c>
      <c r="L228" s="16">
        <f t="shared" si="112"/>
        <v>6.7514931186707372E-2</v>
      </c>
      <c r="M228" s="17">
        <f t="shared" si="113"/>
        <v>8.1465446105725157</v>
      </c>
      <c r="N228" s="2">
        <f t="shared" si="114"/>
        <v>6</v>
      </c>
      <c r="O228" s="2">
        <f t="shared" si="115"/>
        <v>0</v>
      </c>
      <c r="P228" s="2">
        <f t="shared" si="116"/>
        <v>0</v>
      </c>
      <c r="Q228" s="18">
        <f t="shared" si="117"/>
        <v>6</v>
      </c>
      <c r="R228" s="19">
        <f t="shared" si="118"/>
        <v>1</v>
      </c>
      <c r="S228" s="16">
        <f t="shared" si="128"/>
        <v>0.24141788847671375</v>
      </c>
      <c r="T228" s="16">
        <f t="shared" si="136"/>
        <v>0.15669746582374078</v>
      </c>
      <c r="U228" s="16">
        <f t="shared" si="137"/>
        <v>2.5641025641025661</v>
      </c>
      <c r="V228" s="16">
        <f t="shared" si="137"/>
        <v>1.3477088948787075</v>
      </c>
      <c r="W228" s="16">
        <f t="shared" si="121"/>
        <v>9.8706426307848538E-2</v>
      </c>
      <c r="X228" s="17">
        <f t="shared" si="122"/>
        <v>0.90275955379922612</v>
      </c>
      <c r="Y228" s="2">
        <f t="shared" si="123"/>
        <v>6</v>
      </c>
      <c r="Z228" s="2">
        <f t="shared" si="124"/>
        <v>0</v>
      </c>
      <c r="AA228" s="2">
        <f t="shared" si="125"/>
        <v>0</v>
      </c>
      <c r="AB228" s="18">
        <f t="shared" si="126"/>
        <v>6</v>
      </c>
      <c r="AC228" s="19">
        <f t="shared" si="127"/>
        <v>1</v>
      </c>
    </row>
    <row r="229" spans="1:29" x14ac:dyDescent="0.2">
      <c r="A229" s="13">
        <v>43313</v>
      </c>
      <c r="B229" s="20">
        <v>1700.8</v>
      </c>
      <c r="C229" s="14" t="s">
        <v>606</v>
      </c>
      <c r="D229" s="14">
        <v>3.8</v>
      </c>
      <c r="E229" s="14" t="s">
        <v>617</v>
      </c>
      <c r="F229" s="14" t="s">
        <v>631</v>
      </c>
      <c r="G229" s="15">
        <v>3486.5013292866552</v>
      </c>
      <c r="H229" s="16">
        <f t="shared" si="133"/>
        <v>0.21216407355022504</v>
      </c>
      <c r="I229" s="16">
        <f t="shared" si="134"/>
        <v>0.97932535364526618</v>
      </c>
      <c r="J229" s="16">
        <f t="shared" si="135"/>
        <v>13.636363636363647</v>
      </c>
      <c r="K229" s="16">
        <f t="shared" si="135"/>
        <v>13.895486935866986</v>
      </c>
      <c r="L229" s="16">
        <f t="shared" si="112"/>
        <v>0.32774945375091402</v>
      </c>
      <c r="M229" s="17">
        <f t="shared" si="113"/>
        <v>8.4317190769432564</v>
      </c>
      <c r="N229" s="2">
        <f t="shared" si="114"/>
        <v>6</v>
      </c>
      <c r="O229" s="2">
        <f t="shared" si="115"/>
        <v>0</v>
      </c>
      <c r="P229" s="2">
        <f t="shared" si="116"/>
        <v>0</v>
      </c>
      <c r="Q229" s="18">
        <f t="shared" si="117"/>
        <v>6</v>
      </c>
      <c r="R229" s="19">
        <f t="shared" si="118"/>
        <v>1</v>
      </c>
      <c r="S229" s="16">
        <f t="shared" si="128"/>
        <v>-0.11748120300751896</v>
      </c>
      <c r="T229" s="16">
        <f t="shared" si="136"/>
        <v>0.12947777298231156</v>
      </c>
      <c r="U229" s="16">
        <f t="shared" si="137"/>
        <v>0</v>
      </c>
      <c r="V229" s="16">
        <f t="shared" si="137"/>
        <v>0.95628415300547109</v>
      </c>
      <c r="W229" s="16">
        <f t="shared" si="121"/>
        <v>8.8229188291477634E-2</v>
      </c>
      <c r="X229" s="17">
        <f t="shared" si="122"/>
        <v>0.99491291163200657</v>
      </c>
      <c r="Y229" s="2">
        <f t="shared" si="123"/>
        <v>4</v>
      </c>
      <c r="Z229" s="2">
        <f t="shared" si="124"/>
        <v>1</v>
      </c>
      <c r="AA229" s="2">
        <f t="shared" si="125"/>
        <v>1</v>
      </c>
      <c r="AB229" s="18">
        <f t="shared" si="126"/>
        <v>6</v>
      </c>
      <c r="AC229" s="19">
        <f t="shared" si="127"/>
        <v>0.5</v>
      </c>
    </row>
    <row r="230" spans="1:29" x14ac:dyDescent="0.2">
      <c r="A230" s="13">
        <v>43344</v>
      </c>
      <c r="B230" s="20">
        <v>1700.5</v>
      </c>
      <c r="C230" s="14" t="s">
        <v>607</v>
      </c>
      <c r="D230" s="14">
        <v>3.7</v>
      </c>
      <c r="E230" s="14" t="s">
        <v>618</v>
      </c>
      <c r="F230" s="14" t="s">
        <v>632</v>
      </c>
      <c r="G230" s="15">
        <v>3438.4795038898301</v>
      </c>
      <c r="H230" s="16">
        <f t="shared" si="133"/>
        <v>0.22392457277549127</v>
      </c>
      <c r="I230" s="16">
        <f t="shared" si="134"/>
        <v>1.2479564032697565</v>
      </c>
      <c r="J230" s="16">
        <f t="shared" si="135"/>
        <v>15.909090909090917</v>
      </c>
      <c r="K230" s="16">
        <f t="shared" si="135"/>
        <v>13.85902031063322</v>
      </c>
      <c r="L230" s="16">
        <f t="shared" si="112"/>
        <v>0.58369814467376102</v>
      </c>
      <c r="M230" s="17">
        <f t="shared" si="113"/>
        <v>9.6479838082456091</v>
      </c>
      <c r="N230" s="2">
        <f t="shared" si="114"/>
        <v>6</v>
      </c>
      <c r="O230" s="2">
        <f t="shared" si="115"/>
        <v>0</v>
      </c>
      <c r="P230" s="2">
        <f t="shared" si="116"/>
        <v>0</v>
      </c>
      <c r="Q230" s="18">
        <f t="shared" si="117"/>
        <v>6</v>
      </c>
      <c r="R230" s="19">
        <f t="shared" si="118"/>
        <v>1</v>
      </c>
      <c r="S230" s="16">
        <f t="shared" si="128"/>
        <v>2.3523876734876659E-2</v>
      </c>
      <c r="T230" s="16">
        <f t="shared" si="136"/>
        <v>0.10237068965517349</v>
      </c>
      <c r="U230" s="16">
        <f t="shared" si="137"/>
        <v>2.631578947368407</v>
      </c>
      <c r="V230" s="16">
        <f t="shared" si="137"/>
        <v>0.55172413793104225</v>
      </c>
      <c r="W230" s="16">
        <f t="shared" si="121"/>
        <v>7.7780658542914161E-2</v>
      </c>
      <c r="X230" s="17">
        <f t="shared" si="122"/>
        <v>1.3773643220337028</v>
      </c>
      <c r="Y230" s="2">
        <f t="shared" si="123"/>
        <v>6</v>
      </c>
      <c r="Z230" s="2">
        <f t="shared" si="124"/>
        <v>0</v>
      </c>
      <c r="AA230" s="2">
        <f t="shared" si="125"/>
        <v>0</v>
      </c>
      <c r="AB230" s="18">
        <f t="shared" si="126"/>
        <v>6</v>
      </c>
      <c r="AC230" s="19">
        <f t="shared" si="127"/>
        <v>1</v>
      </c>
    </row>
    <row r="231" spans="1:29" x14ac:dyDescent="0.2">
      <c r="A231" s="13">
        <v>43374</v>
      </c>
      <c r="B231" s="20">
        <v>1700.7</v>
      </c>
      <c r="C231" s="14" t="s">
        <v>608</v>
      </c>
      <c r="D231" s="14">
        <v>3.7</v>
      </c>
      <c r="E231" s="14" t="s">
        <v>619</v>
      </c>
      <c r="F231" s="14" t="s">
        <v>633</v>
      </c>
      <c r="G231" s="15">
        <v>3409.6866843904886</v>
      </c>
      <c r="H231" s="16">
        <f t="shared" si="133"/>
        <v>0.22987150772133536</v>
      </c>
      <c r="I231" s="16">
        <f t="shared" si="134"/>
        <v>1.4568669176624693</v>
      </c>
      <c r="J231" s="16">
        <f t="shared" si="135"/>
        <v>13.953488372093014</v>
      </c>
      <c r="K231" s="16">
        <f t="shared" si="135"/>
        <v>13.357400722021652</v>
      </c>
      <c r="L231" s="16">
        <f t="shared" si="112"/>
        <v>0.80901925987786338</v>
      </c>
      <c r="M231" s="17">
        <f t="shared" si="113"/>
        <v>9.7413525290318663</v>
      </c>
      <c r="N231" s="2">
        <f t="shared" si="114"/>
        <v>6</v>
      </c>
      <c r="O231" s="2">
        <f t="shared" si="115"/>
        <v>0</v>
      </c>
      <c r="P231" s="2">
        <f t="shared" si="116"/>
        <v>0</v>
      </c>
      <c r="Q231" s="18">
        <f t="shared" si="117"/>
        <v>6</v>
      </c>
      <c r="R231" s="19">
        <f t="shared" si="118"/>
        <v>1</v>
      </c>
      <c r="S231" s="16">
        <f t="shared" si="128"/>
        <v>-1.7638758231419693E-2</v>
      </c>
      <c r="T231" s="16">
        <f t="shared" si="136"/>
        <v>8.0736315194585018E-2</v>
      </c>
      <c r="U231" s="16">
        <f t="shared" si="137"/>
        <v>0</v>
      </c>
      <c r="V231" s="16">
        <f t="shared" si="137"/>
        <v>0.13869625520109841</v>
      </c>
      <c r="W231" s="16">
        <f t="shared" si="121"/>
        <v>7.253886010363253E-2</v>
      </c>
      <c r="X231" s="17">
        <f t="shared" si="122"/>
        <v>0.83737068860725294</v>
      </c>
      <c r="Y231" s="2">
        <f t="shared" si="123"/>
        <v>4</v>
      </c>
      <c r="Z231" s="2">
        <f t="shared" si="124"/>
        <v>1</v>
      </c>
      <c r="AA231" s="2">
        <f t="shared" si="125"/>
        <v>1</v>
      </c>
      <c r="AB231" s="18">
        <f t="shared" si="126"/>
        <v>6</v>
      </c>
      <c r="AC231" s="19">
        <f t="shared" si="127"/>
        <v>0.5</v>
      </c>
    </row>
    <row r="232" spans="1:29" x14ac:dyDescent="0.2">
      <c r="A232" s="13">
        <v>43405</v>
      </c>
      <c r="B232" s="20">
        <v>1699.4</v>
      </c>
      <c r="C232" s="14" t="s">
        <v>609</v>
      </c>
      <c r="D232" s="14">
        <v>3.7</v>
      </c>
      <c r="E232" s="14" t="s">
        <v>620</v>
      </c>
      <c r="F232" s="14" t="s">
        <v>634</v>
      </c>
      <c r="G232" s="15">
        <v>3400.4821389359427</v>
      </c>
      <c r="H232" s="16">
        <f t="shared" si="133"/>
        <v>0.34812367240972808</v>
      </c>
      <c r="I232" s="16">
        <f t="shared" si="134"/>
        <v>1.6053292563066535</v>
      </c>
      <c r="J232" s="16">
        <f t="shared" si="135"/>
        <v>13.953488372093014</v>
      </c>
      <c r="K232" s="16">
        <f t="shared" si="135"/>
        <v>12.848484848484842</v>
      </c>
      <c r="L232" s="16">
        <f t="shared" si="112"/>
        <v>0.97706254245257806</v>
      </c>
      <c r="M232" s="17">
        <f t="shared" si="113"/>
        <v>9.8783777999121085</v>
      </c>
      <c r="N232" s="2">
        <f t="shared" si="114"/>
        <v>6</v>
      </c>
      <c r="O232" s="2">
        <f t="shared" si="115"/>
        <v>0</v>
      </c>
      <c r="P232" s="2">
        <f t="shared" si="116"/>
        <v>0</v>
      </c>
      <c r="Q232" s="18">
        <f t="shared" si="117"/>
        <v>6</v>
      </c>
      <c r="R232" s="19">
        <f t="shared" si="118"/>
        <v>1</v>
      </c>
      <c r="S232" s="16">
        <f t="shared" si="128"/>
        <v>1.1761246692154614E-2</v>
      </c>
      <c r="T232" s="16">
        <f t="shared" si="136"/>
        <v>7.5293105302787211E-2</v>
      </c>
      <c r="U232" s="16">
        <f t="shared" si="137"/>
        <v>0</v>
      </c>
      <c r="V232" s="16">
        <f t="shared" si="137"/>
        <v>0.13888888888887729</v>
      </c>
      <c r="W232" s="16">
        <f t="shared" si="121"/>
        <v>6.2131096613837755E-2</v>
      </c>
      <c r="X232" s="17">
        <f t="shared" si="122"/>
        <v>0.26995282284100197</v>
      </c>
      <c r="Y232" s="2">
        <f t="shared" si="123"/>
        <v>5</v>
      </c>
      <c r="Z232" s="2">
        <f t="shared" si="124"/>
        <v>0</v>
      </c>
      <c r="AA232" s="2">
        <f t="shared" si="125"/>
        <v>1</v>
      </c>
      <c r="AB232" s="18">
        <f t="shared" si="126"/>
        <v>6</v>
      </c>
      <c r="AC232" s="19">
        <f t="shared" si="127"/>
        <v>0.83333333333333337</v>
      </c>
    </row>
    <row r="233" spans="1:29" x14ac:dyDescent="0.2">
      <c r="A233" s="13">
        <v>43435</v>
      </c>
      <c r="B233" s="20">
        <v>1702.4</v>
      </c>
      <c r="C233" s="14" t="s">
        <v>610</v>
      </c>
      <c r="D233" s="14">
        <v>3.7</v>
      </c>
      <c r="E233" s="14" t="s">
        <v>621</v>
      </c>
      <c r="F233" s="14" t="s">
        <v>635</v>
      </c>
      <c r="G233" s="15">
        <v>3514.6091230629268</v>
      </c>
      <c r="H233" s="16">
        <f t="shared" si="133"/>
        <v>0.25958702064896588</v>
      </c>
      <c r="I233" s="16">
        <f t="shared" si="134"/>
        <v>1.654291329984714</v>
      </c>
      <c r="J233" s="16">
        <f t="shared" si="135"/>
        <v>13.953488372093014</v>
      </c>
      <c r="K233" s="16">
        <f t="shared" si="135"/>
        <v>12.377450980392146</v>
      </c>
      <c r="L233" s="16">
        <f t="shared" si="112"/>
        <v>1.0558227054150215</v>
      </c>
      <c r="M233" s="17">
        <f t="shared" si="113"/>
        <v>5.4196632334579391</v>
      </c>
      <c r="N233" s="2">
        <f t="shared" si="114"/>
        <v>6</v>
      </c>
      <c r="O233" s="2">
        <f t="shared" si="115"/>
        <v>0</v>
      </c>
      <c r="P233" s="2">
        <f t="shared" si="116"/>
        <v>0</v>
      </c>
      <c r="Q233" s="18">
        <f t="shared" si="117"/>
        <v>6</v>
      </c>
      <c r="R233" s="19">
        <f t="shared" si="118"/>
        <v>1</v>
      </c>
      <c r="S233" s="16">
        <f t="shared" si="128"/>
        <v>-7.6439113306281392E-2</v>
      </c>
      <c r="T233" s="16">
        <f t="shared" si="136"/>
        <v>5.9114359415302076E-2</v>
      </c>
      <c r="U233" s="16">
        <f t="shared" si="137"/>
        <v>0</v>
      </c>
      <c r="V233" s="16">
        <f t="shared" si="137"/>
        <v>0.55632823365786566</v>
      </c>
      <c r="W233" s="16">
        <f t="shared" si="121"/>
        <v>4.1395011901079748E-2</v>
      </c>
      <c r="X233" s="17">
        <f t="shared" si="122"/>
        <v>-3.3562000758720734</v>
      </c>
      <c r="Y233" s="2">
        <f t="shared" si="123"/>
        <v>3</v>
      </c>
      <c r="Z233" s="2">
        <f t="shared" si="124"/>
        <v>2</v>
      </c>
      <c r="AA233" s="2">
        <f t="shared" si="125"/>
        <v>1</v>
      </c>
      <c r="AB233" s="18">
        <f t="shared" si="126"/>
        <v>6</v>
      </c>
      <c r="AC233" s="19">
        <f t="shared" si="127"/>
        <v>0.16666666666666669</v>
      </c>
    </row>
    <row r="234" spans="1:29" x14ac:dyDescent="0.2">
      <c r="A234" s="13">
        <v>43466</v>
      </c>
      <c r="B234" s="20">
        <v>1696.5</v>
      </c>
      <c r="C234" s="14" t="s">
        <v>693</v>
      </c>
      <c r="D234" s="14">
        <v>3.7</v>
      </c>
      <c r="E234" s="14" t="s">
        <v>622</v>
      </c>
      <c r="F234" s="14" t="s">
        <v>639</v>
      </c>
      <c r="G234" s="15">
        <v>3463.8482534977097</v>
      </c>
      <c r="H234" s="16">
        <f t="shared" si="133"/>
        <v>0.46621422248451783</v>
      </c>
      <c r="I234" s="16">
        <f t="shared" si="134"/>
        <v>1.5424164524421524</v>
      </c>
      <c r="J234" s="16">
        <f t="shared" si="135"/>
        <v>11.904761904761907</v>
      </c>
      <c r="K234" s="16">
        <f t="shared" si="135"/>
        <v>11.5</v>
      </c>
      <c r="L234" s="16">
        <f t="shared" si="112"/>
        <v>0.995650579049423</v>
      </c>
      <c r="M234" s="17">
        <f t="shared" si="113"/>
        <v>5.6351746521012487</v>
      </c>
      <c r="N234" s="2">
        <f t="shared" si="114"/>
        <v>6</v>
      </c>
      <c r="O234" s="2">
        <f t="shared" si="115"/>
        <v>0</v>
      </c>
      <c r="P234" s="2">
        <f t="shared" si="116"/>
        <v>0</v>
      </c>
      <c r="Q234" s="18">
        <f t="shared" si="117"/>
        <v>6</v>
      </c>
      <c r="R234" s="19">
        <f t="shared" si="118"/>
        <v>1</v>
      </c>
      <c r="S234" s="16">
        <f t="shared" si="128"/>
        <v>0.17653289396257765</v>
      </c>
      <c r="T234" s="16">
        <f t="shared" si="136"/>
        <v>-0.29002631720286276</v>
      </c>
      <c r="U234" s="16">
        <f t="shared" si="137"/>
        <v>0</v>
      </c>
      <c r="V234" s="16">
        <f t="shared" si="137"/>
        <v>0.97902097902098362</v>
      </c>
      <c r="W234" s="16">
        <f t="shared" si="121"/>
        <v>-0.31550636184959346</v>
      </c>
      <c r="X234" s="17">
        <f t="shared" si="122"/>
        <v>1.4442820748436391</v>
      </c>
      <c r="Y234" s="2">
        <f t="shared" si="123"/>
        <v>3</v>
      </c>
      <c r="Z234" s="2">
        <f t="shared" si="124"/>
        <v>2</v>
      </c>
      <c r="AA234" s="2">
        <f t="shared" si="125"/>
        <v>1</v>
      </c>
      <c r="AB234" s="18">
        <f t="shared" si="126"/>
        <v>6</v>
      </c>
      <c r="AC234" s="19">
        <f t="shared" si="127"/>
        <v>0.16666666666666669</v>
      </c>
    </row>
    <row r="235" spans="1:29" x14ac:dyDescent="0.2">
      <c r="A235" s="13">
        <v>43497</v>
      </c>
      <c r="B235" s="20">
        <v>1696.7</v>
      </c>
      <c r="C235" s="14" t="s">
        <v>694</v>
      </c>
      <c r="D235" s="14">
        <v>3.6</v>
      </c>
      <c r="E235" s="14" t="s">
        <v>623</v>
      </c>
      <c r="F235" s="14" t="s">
        <v>640</v>
      </c>
      <c r="G235" s="15">
        <v>3384.3274201643762</v>
      </c>
      <c r="H235" s="16">
        <f t="shared" si="133"/>
        <v>1.7686593562071806E-2</v>
      </c>
      <c r="I235" s="16">
        <f t="shared" si="134"/>
        <v>1.3647778141718581</v>
      </c>
      <c r="J235" s="16">
        <f t="shared" si="135"/>
        <v>12.195121951219502</v>
      </c>
      <c r="K235" s="16">
        <f t="shared" si="135"/>
        <v>11.533586818757936</v>
      </c>
      <c r="L235" s="16">
        <f t="shared" si="112"/>
        <v>0.83215575443553735</v>
      </c>
      <c r="M235" s="17">
        <f t="shared" si="113"/>
        <v>8.4267787885375256</v>
      </c>
      <c r="N235" s="2">
        <f t="shared" si="114"/>
        <v>6</v>
      </c>
      <c r="O235" s="2">
        <f t="shared" si="115"/>
        <v>0</v>
      </c>
      <c r="P235" s="2">
        <f t="shared" si="116"/>
        <v>0</v>
      </c>
      <c r="Q235" s="18">
        <f t="shared" si="117"/>
        <v>6</v>
      </c>
      <c r="R235" s="19">
        <f t="shared" si="118"/>
        <v>1</v>
      </c>
      <c r="S235" s="16">
        <f t="shared" si="128"/>
        <v>-0.34656954887218872</v>
      </c>
      <c r="T235" s="16">
        <f t="shared" si="136"/>
        <v>1.6159439806084919E-2</v>
      </c>
      <c r="U235" s="16">
        <f t="shared" si="137"/>
        <v>2.7027027027027084</v>
      </c>
      <c r="V235" s="16">
        <f t="shared" si="137"/>
        <v>1.4124293785310771</v>
      </c>
      <c r="W235" s="16">
        <f t="shared" si="121"/>
        <v>-3.6320240751308575E-2</v>
      </c>
      <c r="X235" s="17">
        <f t="shared" si="122"/>
        <v>2.2957366349127817</v>
      </c>
      <c r="Y235" s="2">
        <f t="shared" si="123"/>
        <v>4</v>
      </c>
      <c r="Z235" s="2">
        <f t="shared" si="124"/>
        <v>2</v>
      </c>
      <c r="AA235" s="2">
        <f t="shared" si="125"/>
        <v>0</v>
      </c>
      <c r="AB235" s="18">
        <f t="shared" si="126"/>
        <v>6</v>
      </c>
      <c r="AC235" s="19">
        <f t="shared" si="127"/>
        <v>0.33333333333333331</v>
      </c>
    </row>
    <row r="236" spans="1:29" x14ac:dyDescent="0.2">
      <c r="A236" s="13">
        <v>43525</v>
      </c>
      <c r="B236" s="20">
        <v>1696.4</v>
      </c>
      <c r="C236" s="14" t="s">
        <v>695</v>
      </c>
      <c r="D236" s="14">
        <v>3.6</v>
      </c>
      <c r="E236" s="14" t="s">
        <v>748</v>
      </c>
      <c r="F236" s="14" t="s">
        <v>641</v>
      </c>
      <c r="G236" s="15">
        <v>3324.2164894284456</v>
      </c>
      <c r="H236" s="16">
        <f t="shared" si="133"/>
        <v>-7.0675540373410506E-2</v>
      </c>
      <c r="I236" s="16">
        <f t="shared" si="134"/>
        <v>1.1161321936081103</v>
      </c>
      <c r="J236" s="16">
        <f t="shared" si="135"/>
        <v>12.195121951219502</v>
      </c>
      <c r="K236" s="16">
        <f t="shared" si="135"/>
        <v>11.711711711711725</v>
      </c>
      <c r="L236" s="16">
        <f t="shared" si="112"/>
        <v>0.59023243666753711</v>
      </c>
      <c r="M236" s="17">
        <f t="shared" si="113"/>
        <v>9.2765359167400021</v>
      </c>
      <c r="N236" s="2">
        <f t="shared" si="114"/>
        <v>5</v>
      </c>
      <c r="O236" s="2">
        <f t="shared" si="115"/>
        <v>1</v>
      </c>
      <c r="P236" s="2">
        <f t="shared" si="116"/>
        <v>0</v>
      </c>
      <c r="Q236" s="18">
        <f t="shared" si="117"/>
        <v>6</v>
      </c>
      <c r="R236" s="19">
        <f t="shared" si="118"/>
        <v>0.66666666666666674</v>
      </c>
      <c r="S236" s="16">
        <f t="shared" si="128"/>
        <v>1.17889773062263E-2</v>
      </c>
      <c r="T236" s="16">
        <f t="shared" si="136"/>
        <v>2.1542438604060798E-2</v>
      </c>
      <c r="U236" s="16">
        <f t="shared" si="137"/>
        <v>0</v>
      </c>
      <c r="V236" s="16">
        <f t="shared" si="137"/>
        <v>1.7191977077363974</v>
      </c>
      <c r="W236" s="16">
        <f t="shared" si="121"/>
        <v>-4.1523928163600399E-2</v>
      </c>
      <c r="X236" s="17">
        <f t="shared" si="122"/>
        <v>1.7761558878074291</v>
      </c>
      <c r="Y236" s="2">
        <f t="shared" si="123"/>
        <v>4</v>
      </c>
      <c r="Z236" s="2">
        <f t="shared" si="124"/>
        <v>1</v>
      </c>
      <c r="AA236" s="2">
        <f t="shared" si="125"/>
        <v>1</v>
      </c>
      <c r="AB236" s="18">
        <f t="shared" si="126"/>
        <v>6</v>
      </c>
      <c r="AC236" s="19">
        <f t="shared" si="127"/>
        <v>0.5</v>
      </c>
    </row>
    <row r="237" spans="1:29" x14ac:dyDescent="0.2">
      <c r="A237" s="13">
        <v>43556</v>
      </c>
      <c r="B237" s="20">
        <v>1697.8</v>
      </c>
      <c r="C237" s="14" t="s">
        <v>696</v>
      </c>
      <c r="D237" s="14">
        <v>3.5</v>
      </c>
      <c r="E237" s="14" t="s">
        <v>587</v>
      </c>
      <c r="F237" s="14" t="s">
        <v>642</v>
      </c>
      <c r="G237" s="15">
        <v>3396.5658761528325</v>
      </c>
      <c r="H237" s="16">
        <f t="shared" si="133"/>
        <v>-5.8944886531020479E-3</v>
      </c>
      <c r="I237" s="16">
        <f t="shared" si="134"/>
        <v>0.85767017696232184</v>
      </c>
      <c r="J237" s="16">
        <f t="shared" si="135"/>
        <v>12.5</v>
      </c>
      <c r="K237" s="16">
        <f t="shared" si="135"/>
        <v>11.503267973856202</v>
      </c>
      <c r="L237" s="16">
        <f t="shared" si="112"/>
        <v>0.37006150317941966</v>
      </c>
      <c r="M237" s="17">
        <f t="shared" si="113"/>
        <v>7.2724997521386836</v>
      </c>
      <c r="N237" s="2">
        <f t="shared" si="114"/>
        <v>5</v>
      </c>
      <c r="O237" s="2">
        <f t="shared" si="115"/>
        <v>1</v>
      </c>
      <c r="P237" s="2">
        <f t="shared" si="116"/>
        <v>0</v>
      </c>
      <c r="Q237" s="18">
        <f t="shared" si="117"/>
        <v>6</v>
      </c>
      <c r="R237" s="19">
        <f t="shared" si="118"/>
        <v>0.66666666666666674</v>
      </c>
      <c r="S237" s="16">
        <f t="shared" si="128"/>
        <v>-1.768138150527454E-2</v>
      </c>
      <c r="T237" s="16">
        <f t="shared" si="136"/>
        <v>4.307559767391389E-2</v>
      </c>
      <c r="U237" s="16">
        <f t="shared" si="137"/>
        <v>2.777777777777779</v>
      </c>
      <c r="V237" s="16">
        <f t="shared" si="137"/>
        <v>1.3119533527696681</v>
      </c>
      <c r="W237" s="16">
        <f t="shared" si="121"/>
        <v>-5.1926472115382261E-3</v>
      </c>
      <c r="X237" s="17">
        <f t="shared" si="122"/>
        <v>-2.1764342651710455</v>
      </c>
      <c r="Y237" s="2">
        <f t="shared" si="123"/>
        <v>3</v>
      </c>
      <c r="Z237" s="2">
        <f t="shared" si="124"/>
        <v>3</v>
      </c>
      <c r="AA237" s="2">
        <f t="shared" si="125"/>
        <v>0</v>
      </c>
      <c r="AB237" s="18">
        <f t="shared" si="126"/>
        <v>6</v>
      </c>
      <c r="AC237" s="19">
        <f t="shared" si="127"/>
        <v>0</v>
      </c>
    </row>
    <row r="238" spans="1:29" x14ac:dyDescent="0.2">
      <c r="A238" s="13">
        <v>43586</v>
      </c>
      <c r="B238" s="20">
        <v>1696.5</v>
      </c>
      <c r="C238" s="14" t="s">
        <v>697</v>
      </c>
      <c r="D238" s="14">
        <v>3.5</v>
      </c>
      <c r="E238" s="14" t="s">
        <v>749</v>
      </c>
      <c r="F238" s="14" t="s">
        <v>643</v>
      </c>
      <c r="G238" s="15">
        <v>3383.685441370224</v>
      </c>
      <c r="H238" s="16">
        <f t="shared" si="133"/>
        <v>0.23615539024677279</v>
      </c>
      <c r="I238" s="16">
        <f t="shared" si="134"/>
        <v>0.6822242676918</v>
      </c>
      <c r="J238" s="16">
        <f t="shared" si="135"/>
        <v>10.256410256410254</v>
      </c>
      <c r="K238" s="16">
        <f t="shared" si="135"/>
        <v>10.756972111553775</v>
      </c>
      <c r="L238" s="16">
        <f t="shared" si="112"/>
        <v>0.23410675267923065</v>
      </c>
      <c r="M238" s="17">
        <f t="shared" si="113"/>
        <v>6.3415159251555941</v>
      </c>
      <c r="N238" s="2">
        <f t="shared" si="114"/>
        <v>6</v>
      </c>
      <c r="O238" s="2">
        <f t="shared" si="115"/>
        <v>0</v>
      </c>
      <c r="P238" s="2">
        <f t="shared" si="116"/>
        <v>0</v>
      </c>
      <c r="Q238" s="18">
        <f t="shared" si="117"/>
        <v>6</v>
      </c>
      <c r="R238" s="19">
        <f t="shared" si="118"/>
        <v>1</v>
      </c>
      <c r="S238" s="16">
        <f t="shared" si="128"/>
        <v>8.2527705729762424E-2</v>
      </c>
      <c r="T238" s="16">
        <f t="shared" si="136"/>
        <v>8.0731969860070585E-2</v>
      </c>
      <c r="U238" s="16">
        <f t="shared" si="137"/>
        <v>0</v>
      </c>
      <c r="V238" s="16">
        <f t="shared" si="137"/>
        <v>0.73855243722303898</v>
      </c>
      <c r="W238" s="16">
        <f t="shared" si="121"/>
        <v>5.1929168614006649E-2</v>
      </c>
      <c r="X238" s="17">
        <f t="shared" si="122"/>
        <v>0.37921934248476008</v>
      </c>
      <c r="Y238" s="2">
        <f t="shared" si="123"/>
        <v>5</v>
      </c>
      <c r="Z238" s="2">
        <f t="shared" si="124"/>
        <v>0</v>
      </c>
      <c r="AA238" s="2">
        <f t="shared" si="125"/>
        <v>1</v>
      </c>
      <c r="AB238" s="18">
        <f t="shared" si="126"/>
        <v>6</v>
      </c>
      <c r="AC238" s="19">
        <f t="shared" si="127"/>
        <v>0.83333333333333337</v>
      </c>
    </row>
    <row r="239" spans="1:29" x14ac:dyDescent="0.2">
      <c r="A239" s="13">
        <v>43617</v>
      </c>
      <c r="B239" s="20">
        <v>1694.7</v>
      </c>
      <c r="C239" s="14" t="s">
        <v>698</v>
      </c>
      <c r="D239" s="14">
        <v>3.5</v>
      </c>
      <c r="E239" s="14" t="s">
        <v>624</v>
      </c>
      <c r="F239" s="14" t="s">
        <v>644</v>
      </c>
      <c r="G239" s="15">
        <v>3439.0326635924462</v>
      </c>
      <c r="H239" s="16">
        <f t="shared" si="133"/>
        <v>-0.10598834128245915</v>
      </c>
      <c r="I239" s="16">
        <f t="shared" ref="I239:I244" si="138">IF(C239="","",((C239/C227)-1)*100)</f>
        <v>0.58896633706164714</v>
      </c>
      <c r="J239" s="16">
        <f t="shared" ref="J239:K244" si="139">IF(D239="","",-((D239/D227)-1)*100)</f>
        <v>10.256410256410254</v>
      </c>
      <c r="K239" s="16">
        <f t="shared" si="139"/>
        <v>9.299191374663085</v>
      </c>
      <c r="L239" s="16">
        <f t="shared" si="112"/>
        <v>0.2078030027533817</v>
      </c>
      <c r="M239" s="17">
        <f t="shared" si="113"/>
        <v>3.2244748645922416</v>
      </c>
      <c r="N239" s="2">
        <f t="shared" si="114"/>
        <v>5</v>
      </c>
      <c r="O239" s="2">
        <f t="shared" si="115"/>
        <v>1</v>
      </c>
      <c r="P239" s="2">
        <f t="shared" si="116"/>
        <v>0</v>
      </c>
      <c r="Q239" s="18">
        <f t="shared" si="117"/>
        <v>6</v>
      </c>
      <c r="R239" s="19">
        <f t="shared" si="118"/>
        <v>0.66666666666666674</v>
      </c>
      <c r="S239" s="16">
        <f t="shared" si="128"/>
        <v>-7.6569678407345521E-2</v>
      </c>
      <c r="T239" s="16">
        <f t="shared" ref="T239:T244" si="140">IF(C239="","",((C239/C238)-1)*100)</f>
        <v>0.11293358429684819</v>
      </c>
      <c r="U239" s="16">
        <f t="shared" ref="U239:V244" si="141">IF(D239="","",-((D239/D238)-1)*100)</f>
        <v>0</v>
      </c>
      <c r="V239" s="16">
        <f t="shared" si="141"/>
        <v>-0.14880952380951218</v>
      </c>
      <c r="W239" s="16">
        <f t="shared" si="121"/>
        <v>0.11418487569418989</v>
      </c>
      <c r="X239" s="17">
        <f t="shared" si="122"/>
        <v>-1.6357082589748551</v>
      </c>
      <c r="Y239" s="2">
        <f t="shared" si="123"/>
        <v>2</v>
      </c>
      <c r="Z239" s="2">
        <f t="shared" si="124"/>
        <v>3</v>
      </c>
      <c r="AA239" s="2">
        <f t="shared" si="125"/>
        <v>1</v>
      </c>
      <c r="AB239" s="18">
        <f t="shared" si="126"/>
        <v>6</v>
      </c>
      <c r="AC239" s="19">
        <f t="shared" si="127"/>
        <v>-0.16666666666666669</v>
      </c>
    </row>
    <row r="240" spans="1:29" x14ac:dyDescent="0.2">
      <c r="A240" s="13">
        <v>43647</v>
      </c>
      <c r="B240" s="20">
        <v>1695.9</v>
      </c>
      <c r="C240" s="14" t="s">
        <v>611</v>
      </c>
      <c r="D240" s="14">
        <v>3.5</v>
      </c>
      <c r="E240" s="14" t="s">
        <v>750</v>
      </c>
      <c r="F240" s="14" t="s">
        <v>645</v>
      </c>
      <c r="G240" s="15">
        <v>3400.1039745278881</v>
      </c>
      <c r="H240" s="16">
        <f t="shared" si="133"/>
        <v>-0.45230263157894912</v>
      </c>
      <c r="I240" s="16">
        <f t="shared" si="138"/>
        <v>0.53949072075960558</v>
      </c>
      <c r="J240" s="16">
        <f t="shared" si="139"/>
        <v>7.8947368421052548</v>
      </c>
      <c r="K240" s="16">
        <f t="shared" si="139"/>
        <v>6.9672131147541112</v>
      </c>
      <c r="L240" s="16">
        <f t="shared" si="112"/>
        <v>0.25430766036953489</v>
      </c>
      <c r="M240" s="17">
        <f t="shared" si="113"/>
        <v>3.4483115552075949</v>
      </c>
      <c r="N240" s="2">
        <f t="shared" si="114"/>
        <v>5</v>
      </c>
      <c r="O240" s="2">
        <f t="shared" si="115"/>
        <v>1</v>
      </c>
      <c r="P240" s="2">
        <f t="shared" si="116"/>
        <v>0</v>
      </c>
      <c r="Q240" s="18">
        <f t="shared" si="117"/>
        <v>6</v>
      </c>
      <c r="R240" s="19">
        <f t="shared" si="118"/>
        <v>0.66666666666666674</v>
      </c>
      <c r="S240" s="16">
        <f t="shared" si="128"/>
        <v>-0.10610079575597009</v>
      </c>
      <c r="T240" s="16">
        <f t="shared" si="140"/>
        <v>0.10743446497636366</v>
      </c>
      <c r="U240" s="16">
        <f t="shared" si="141"/>
        <v>0</v>
      </c>
      <c r="V240" s="16">
        <f t="shared" si="141"/>
        <v>-1.1887072808320909</v>
      </c>
      <c r="W240" s="16">
        <f t="shared" si="121"/>
        <v>0.14516045414485479</v>
      </c>
      <c r="X240" s="17">
        <f t="shared" si="122"/>
        <v>1.1319662495991811</v>
      </c>
      <c r="Y240" s="2">
        <f t="shared" si="123"/>
        <v>3</v>
      </c>
      <c r="Z240" s="2">
        <f t="shared" si="124"/>
        <v>2</v>
      </c>
      <c r="AA240" s="2">
        <f t="shared" si="125"/>
        <v>1</v>
      </c>
      <c r="AB240" s="18">
        <f t="shared" si="126"/>
        <v>6</v>
      </c>
      <c r="AC240" s="19">
        <f t="shared" si="127"/>
        <v>0.16666666666666669</v>
      </c>
    </row>
    <row r="241" spans="1:29" x14ac:dyDescent="0.2">
      <c r="A241" s="13">
        <v>43678</v>
      </c>
      <c r="B241" s="20">
        <v>1693.6</v>
      </c>
      <c r="C241" s="14" t="s">
        <v>699</v>
      </c>
      <c r="D241" s="14">
        <v>3.6</v>
      </c>
      <c r="E241" s="14" t="s">
        <v>751</v>
      </c>
      <c r="F241" s="14" t="s">
        <v>646</v>
      </c>
      <c r="G241" s="15">
        <v>3403.5188296003512</v>
      </c>
      <c r="H241" s="16">
        <f t="shared" si="133"/>
        <v>-0.26464361326746788</v>
      </c>
      <c r="I241" s="16">
        <f t="shared" si="138"/>
        <v>0.51185344827586743</v>
      </c>
      <c r="J241" s="16">
        <f t="shared" si="139"/>
        <v>5.2631578947368363</v>
      </c>
      <c r="K241" s="16">
        <f t="shared" si="139"/>
        <v>4.689655172413798</v>
      </c>
      <c r="L241" s="16">
        <f t="shared" si="112"/>
        <v>0.31630801140782872</v>
      </c>
      <c r="M241" s="17">
        <f t="shared" si="113"/>
        <v>2.3801080753720005</v>
      </c>
      <c r="N241" s="2">
        <f t="shared" si="114"/>
        <v>5</v>
      </c>
      <c r="O241" s="2">
        <f t="shared" si="115"/>
        <v>1</v>
      </c>
      <c r="P241" s="2">
        <f t="shared" si="116"/>
        <v>0</v>
      </c>
      <c r="Q241" s="18">
        <f t="shared" si="117"/>
        <v>6</v>
      </c>
      <c r="R241" s="19">
        <f t="shared" si="118"/>
        <v>0.66666666666666674</v>
      </c>
      <c r="S241" s="16">
        <f t="shared" si="128"/>
        <v>7.0808992742077415E-2</v>
      </c>
      <c r="T241" s="16">
        <f t="shared" si="140"/>
        <v>0.10195320884309744</v>
      </c>
      <c r="U241" s="16">
        <f t="shared" si="141"/>
        <v>-2.8571428571428692</v>
      </c>
      <c r="V241" s="16">
        <f t="shared" si="141"/>
        <v>-1.4684287812041008</v>
      </c>
      <c r="W241" s="16">
        <f t="shared" si="121"/>
        <v>0.15012683128849957</v>
      </c>
      <c r="X241" s="17">
        <f t="shared" si="122"/>
        <v>-0.1004338425544038</v>
      </c>
      <c r="Y241" s="2">
        <f t="shared" si="123"/>
        <v>3</v>
      </c>
      <c r="Z241" s="2">
        <f t="shared" si="124"/>
        <v>3</v>
      </c>
      <c r="AA241" s="2">
        <f t="shared" si="125"/>
        <v>0</v>
      </c>
      <c r="AB241" s="18">
        <f t="shared" si="126"/>
        <v>6</v>
      </c>
      <c r="AC241" s="19">
        <f t="shared" si="127"/>
        <v>0</v>
      </c>
    </row>
    <row r="242" spans="1:29" x14ac:dyDescent="0.2">
      <c r="A242" s="13">
        <v>43709</v>
      </c>
      <c r="B242" s="20">
        <v>1695.6</v>
      </c>
      <c r="C242" s="14" t="s">
        <v>700</v>
      </c>
      <c r="D242" s="14">
        <v>3.6</v>
      </c>
      <c r="E242" s="14" t="s">
        <v>752</v>
      </c>
      <c r="F242" s="14" t="s">
        <v>637</v>
      </c>
      <c r="G242" s="15">
        <v>3412.2549407114625</v>
      </c>
      <c r="H242" s="16">
        <f t="shared" si="133"/>
        <v>-0.42333019755409484</v>
      </c>
      <c r="I242" s="16">
        <f t="shared" si="138"/>
        <v>0.51671241724526862</v>
      </c>
      <c r="J242" s="16">
        <f t="shared" si="139"/>
        <v>2.7027027027027084</v>
      </c>
      <c r="K242" s="16">
        <f t="shared" si="139"/>
        <v>3.0513176144243981</v>
      </c>
      <c r="L242" s="16">
        <f t="shared" si="112"/>
        <v>0.38341968911916879</v>
      </c>
      <c r="M242" s="17">
        <f t="shared" si="113"/>
        <v>0.76267906057606583</v>
      </c>
      <c r="N242" s="2">
        <f t="shared" si="114"/>
        <v>5</v>
      </c>
      <c r="O242" s="2">
        <f t="shared" si="115"/>
        <v>1</v>
      </c>
      <c r="P242" s="2">
        <f t="shared" si="116"/>
        <v>0</v>
      </c>
      <c r="Q242" s="18">
        <f t="shared" si="117"/>
        <v>6</v>
      </c>
      <c r="R242" s="19">
        <f t="shared" si="118"/>
        <v>0.66666666666666674</v>
      </c>
      <c r="S242" s="16">
        <f t="shared" si="128"/>
        <v>-0.13562120408043832</v>
      </c>
      <c r="T242" s="16">
        <f t="shared" si="140"/>
        <v>0.10720986330743365</v>
      </c>
      <c r="U242" s="16">
        <f t="shared" si="141"/>
        <v>0</v>
      </c>
      <c r="V242" s="16">
        <f t="shared" si="141"/>
        <v>-1.1577424023154981</v>
      </c>
      <c r="W242" s="16">
        <f t="shared" si="121"/>
        <v>0.14473276129434165</v>
      </c>
      <c r="X242" s="17">
        <f t="shared" si="122"/>
        <v>-0.25667879475599342</v>
      </c>
      <c r="Y242" s="2">
        <f t="shared" si="123"/>
        <v>2</v>
      </c>
      <c r="Z242" s="2">
        <f t="shared" si="124"/>
        <v>3</v>
      </c>
      <c r="AA242" s="2">
        <f t="shared" si="125"/>
        <v>1</v>
      </c>
      <c r="AB242" s="18">
        <f t="shared" si="126"/>
        <v>6</v>
      </c>
      <c r="AC242" s="19">
        <f t="shared" si="127"/>
        <v>-0.16666666666666669</v>
      </c>
    </row>
    <row r="243" spans="1:29" x14ac:dyDescent="0.2">
      <c r="A243" s="13">
        <v>43739</v>
      </c>
      <c r="B243" s="20">
        <v>1696.8</v>
      </c>
      <c r="C243" s="14" t="s">
        <v>701</v>
      </c>
      <c r="D243" s="14">
        <v>3.6</v>
      </c>
      <c r="E243" s="14" t="s">
        <v>753</v>
      </c>
      <c r="F243" s="14" t="s">
        <v>647</v>
      </c>
      <c r="G243" s="15">
        <v>3411.0774044795785</v>
      </c>
      <c r="H243" s="16">
        <f t="shared" si="133"/>
        <v>-0.28815054395766593</v>
      </c>
      <c r="I243" s="16">
        <f t="shared" si="138"/>
        <v>0.51629557921910596</v>
      </c>
      <c r="J243" s="16">
        <f t="shared" si="139"/>
        <v>2.7027027027027084</v>
      </c>
      <c r="K243" s="16">
        <f t="shared" si="139"/>
        <v>1.9444444444444486</v>
      </c>
      <c r="L243" s="16">
        <f t="shared" si="112"/>
        <v>0.42974008491249993</v>
      </c>
      <c r="M243" s="17">
        <f t="shared" si="113"/>
        <v>-4.0787327922431338E-2</v>
      </c>
      <c r="N243" s="2">
        <f t="shared" si="114"/>
        <v>4</v>
      </c>
      <c r="O243" s="2">
        <f t="shared" si="115"/>
        <v>2</v>
      </c>
      <c r="P243" s="2">
        <f t="shared" si="116"/>
        <v>0</v>
      </c>
      <c r="Q243" s="18">
        <f t="shared" si="117"/>
        <v>6</v>
      </c>
      <c r="R243" s="19">
        <f t="shared" si="118"/>
        <v>0.33333333333333331</v>
      </c>
      <c r="S243" s="16">
        <f t="shared" si="128"/>
        <v>0.1180916391119613</v>
      </c>
      <c r="T243" s="16">
        <f t="shared" si="140"/>
        <v>8.032128514057213E-2</v>
      </c>
      <c r="U243" s="16">
        <f t="shared" si="141"/>
        <v>0</v>
      </c>
      <c r="V243" s="16">
        <f t="shared" si="141"/>
        <v>-1.0014306151645114</v>
      </c>
      <c r="W243" s="16">
        <f t="shared" si="121"/>
        <v>0.11871580468669762</v>
      </c>
      <c r="X243" s="17">
        <f t="shared" si="122"/>
        <v>3.4509034416940754E-2</v>
      </c>
      <c r="Y243" s="2">
        <f t="shared" si="123"/>
        <v>4</v>
      </c>
      <c r="Z243" s="2">
        <f t="shared" si="124"/>
        <v>1</v>
      </c>
      <c r="AA243" s="2">
        <f t="shared" si="125"/>
        <v>1</v>
      </c>
      <c r="AB243" s="18">
        <f t="shared" si="126"/>
        <v>6</v>
      </c>
      <c r="AC243" s="19">
        <f t="shared" si="127"/>
        <v>0.5</v>
      </c>
    </row>
    <row r="244" spans="1:29" x14ac:dyDescent="0.2">
      <c r="A244" s="13">
        <v>43770</v>
      </c>
      <c r="B244" s="20">
        <v>1698.3</v>
      </c>
      <c r="C244" s="14" t="s">
        <v>702</v>
      </c>
      <c r="D244" s="14">
        <v>3.7</v>
      </c>
      <c r="E244" s="14" t="s">
        <v>621</v>
      </c>
      <c r="F244" s="14" t="s">
        <v>648</v>
      </c>
      <c r="G244" s="15">
        <v>3396.1603770625516</v>
      </c>
      <c r="H244" s="16">
        <f t="shared" si="133"/>
        <v>-0.22931733991886638</v>
      </c>
      <c r="I244" s="16">
        <f t="shared" si="138"/>
        <v>0.46754084264832851</v>
      </c>
      <c r="J244" s="16">
        <f t="shared" si="139"/>
        <v>0</v>
      </c>
      <c r="K244" s="16">
        <f t="shared" si="139"/>
        <v>0.55632823365786566</v>
      </c>
      <c r="L244" s="16">
        <f t="shared" si="112"/>
        <v>0.43464762496119302</v>
      </c>
      <c r="M244" s="17">
        <f t="shared" si="113"/>
        <v>0.12709262089356521</v>
      </c>
      <c r="N244" s="2">
        <f t="shared" si="114"/>
        <v>4</v>
      </c>
      <c r="O244" s="2">
        <f t="shared" si="115"/>
        <v>1</v>
      </c>
      <c r="P244" s="2">
        <f t="shared" si="116"/>
        <v>1</v>
      </c>
      <c r="Q244" s="18">
        <f t="shared" si="117"/>
        <v>6</v>
      </c>
      <c r="R244" s="19">
        <f t="shared" si="118"/>
        <v>0.5</v>
      </c>
      <c r="S244" s="16">
        <f t="shared" si="128"/>
        <v>7.0771408351033571E-2</v>
      </c>
      <c r="T244" s="16">
        <f t="shared" si="140"/>
        <v>2.6752273943286831E-2</v>
      </c>
      <c r="U244" s="16">
        <f t="shared" si="141"/>
        <v>-2.7777777777777901</v>
      </c>
      <c r="V244" s="16">
        <f t="shared" si="141"/>
        <v>-1.2747875354107707</v>
      </c>
      <c r="W244" s="16">
        <f t="shared" si="121"/>
        <v>6.7020673300000055E-2</v>
      </c>
      <c r="X244" s="17">
        <f t="shared" si="122"/>
        <v>0.43731131393961453</v>
      </c>
      <c r="Y244" s="2">
        <f t="shared" si="123"/>
        <v>4</v>
      </c>
      <c r="Z244" s="2">
        <f t="shared" si="124"/>
        <v>2</v>
      </c>
      <c r="AA244" s="2">
        <f t="shared" si="125"/>
        <v>0</v>
      </c>
      <c r="AB244" s="18">
        <f t="shared" si="126"/>
        <v>6</v>
      </c>
      <c r="AC244" s="19">
        <f t="shared" si="127"/>
        <v>0.33333333333333331</v>
      </c>
    </row>
    <row r="245" spans="1:29" x14ac:dyDescent="0.2">
      <c r="A245" s="13">
        <v>43800</v>
      </c>
      <c r="B245" s="20">
        <v>1693.6</v>
      </c>
      <c r="C245" s="14" t="s">
        <v>703</v>
      </c>
      <c r="D245" s="14">
        <v>3.7</v>
      </c>
      <c r="E245" s="14" t="s">
        <v>617</v>
      </c>
      <c r="F245" s="14" t="s">
        <v>649</v>
      </c>
      <c r="G245" s="15">
        <v>3443.0507089528824</v>
      </c>
      <c r="H245" s="16">
        <f t="shared" si="133"/>
        <v>-6.4728727786289575E-2</v>
      </c>
      <c r="I245" s="16">
        <f t="shared" ref="I245" si="142">IF(C245="","",((C245/C233)-1)*100)</f>
        <v>0.3168806058327478</v>
      </c>
      <c r="J245" s="16">
        <f t="shared" ref="J245" si="143">IF(D245="","",-((D245/D233)-1)*100)</f>
        <v>0</v>
      </c>
      <c r="K245" s="16">
        <f t="shared" ref="K245" si="144">IF(E245="","",-((E245/E233)-1)*100)</f>
        <v>-1.3986013986013957</v>
      </c>
      <c r="L245" s="16">
        <f t="shared" ref="L245" si="145">IF(F245="","",((F245/F233)-1)*100)</f>
        <v>0.35171200993069363</v>
      </c>
      <c r="M245" s="17">
        <f t="shared" ref="M245" si="146">IF(G245="","",-((G245/G233)-1)*100)</f>
        <v>2.0360276663620058</v>
      </c>
      <c r="N245" s="2">
        <f t="shared" ref="N245" si="147">COUNTIF(H245:M245,"&gt;0")</f>
        <v>3</v>
      </c>
      <c r="O245" s="2">
        <f t="shared" ref="O245" si="148">COUNTIF(H245:M245,"&lt;0")</f>
        <v>2</v>
      </c>
      <c r="P245" s="2">
        <f t="shared" ref="P245" si="149">COUNTIF(H245:M245,"=0")</f>
        <v>1</v>
      </c>
      <c r="Q245" s="18">
        <f t="shared" ref="Q245" si="150">SUM(N245:P245)</f>
        <v>6</v>
      </c>
      <c r="R245" s="19">
        <f t="shared" ref="R245" si="151">(N245/Q245)-(O245/Q245)</f>
        <v>0.16666666666666669</v>
      </c>
      <c r="S245" s="16">
        <f t="shared" si="128"/>
        <v>8.8401697312590066E-2</v>
      </c>
      <c r="T245" s="16">
        <f t="shared" ref="T245" si="152">IF(C245="","",((C245/C244)-1)*100)</f>
        <v>-9.0933404653648076E-2</v>
      </c>
      <c r="U245" s="16">
        <f t="shared" ref="U245" si="153">IF(D245="","",-((D245/D244)-1)*100)</f>
        <v>0</v>
      </c>
      <c r="V245" s="16">
        <f t="shared" ref="V245" si="154">IF(E245="","",-((E245/E244)-1)*100)</f>
        <v>-1.3986013986013957</v>
      </c>
      <c r="W245" s="16">
        <f t="shared" ref="W245" si="155">IF(F245="","",((F245/F244)-1)*100)</f>
        <v>-4.1215868109223397E-2</v>
      </c>
      <c r="X245" s="17">
        <f t="shared" ref="X245" si="156">IF(G245="","",-((G245/G244)-1)*100)</f>
        <v>-1.3806866191309775</v>
      </c>
      <c r="Y245" s="2">
        <f t="shared" ref="Y245" si="157">COUNTIF(S245:X245,"&gt;0")</f>
        <v>1</v>
      </c>
      <c r="Z245" s="2">
        <f t="shared" ref="Z245" si="158">COUNTIF(S245:X245,"&lt;0")</f>
        <v>4</v>
      </c>
      <c r="AA245" s="2">
        <f t="shared" ref="AA245" si="159">COUNTIF(S245:X245,"=0")</f>
        <v>1</v>
      </c>
      <c r="AB245" s="18">
        <f t="shared" ref="AB245" si="160">SUM(Y245:AA245)</f>
        <v>6</v>
      </c>
      <c r="AC245" s="19">
        <f t="shared" ref="AC245" si="161">(Y245/AB245)-(Z245/AB245)</f>
        <v>-0.5</v>
      </c>
    </row>
    <row r="246" spans="1:29" x14ac:dyDescent="0.2">
      <c r="A246" s="13">
        <v>43831</v>
      </c>
      <c r="B246" s="20">
        <v>1700.7</v>
      </c>
      <c r="C246" s="14" t="s">
        <v>704</v>
      </c>
      <c r="D246" s="14">
        <v>3.8</v>
      </c>
      <c r="E246" s="14" t="s">
        <v>754</v>
      </c>
      <c r="F246" s="14" t="s">
        <v>650</v>
      </c>
      <c r="G246" s="15">
        <v>3400.0978104021578</v>
      </c>
      <c r="H246" s="16">
        <f t="shared" si="133"/>
        <v>-0.51691729323308788</v>
      </c>
      <c r="I246" s="16">
        <f t="shared" ref="I246" si="162">IF(C246="","",((C246/C234)-1)*100)</f>
        <v>0.37166711553999754</v>
      </c>
      <c r="J246" s="16">
        <f t="shared" ref="J246" si="163">IF(D246="","",-((D246/D234)-1)*100)</f>
        <v>-2.7027027027026973</v>
      </c>
      <c r="K246" s="16">
        <f t="shared" ref="K246" si="164">IF(E246="","",-((E246/E234)-1)*100)</f>
        <v>-3.672316384180796</v>
      </c>
      <c r="L246" s="16">
        <f t="shared" ref="L246" si="165">IF(F246="","",((F246/F234)-1)*100)</f>
        <v>0.49291755305349572</v>
      </c>
      <c r="M246" s="17">
        <f t="shared" ref="M246" si="166">IF(G246="","",-((G246/G234)-1)*100)</f>
        <v>1.8404513832607439</v>
      </c>
      <c r="N246" s="2">
        <f t="shared" ref="N246" si="167">COUNTIF(H246:M246,"&gt;0")</f>
        <v>3</v>
      </c>
      <c r="O246" s="2">
        <f t="shared" ref="O246" si="168">COUNTIF(H246:M246,"&lt;0")</f>
        <v>3</v>
      </c>
      <c r="P246" s="2">
        <f t="shared" ref="P246" si="169">COUNTIF(H246:M246,"=0")</f>
        <v>0</v>
      </c>
      <c r="Q246" s="18">
        <f t="shared" ref="Q246" si="170">SUM(N246:P246)</f>
        <v>6</v>
      </c>
      <c r="R246" s="19">
        <f t="shared" ref="R246" si="171">(N246/Q246)-(O246/Q246)</f>
        <v>0</v>
      </c>
      <c r="S246" s="16">
        <f t="shared" si="128"/>
        <v>-0.2767473355708705</v>
      </c>
      <c r="T246" s="16">
        <f t="shared" ref="T246" si="172">IF(C246="","",((C246/C245)-1)*100)</f>
        <v>-0.23557126030623321</v>
      </c>
      <c r="U246" s="16">
        <f t="shared" ref="U246" si="173">IF(D246="","",-((D246/D245)-1)*100)</f>
        <v>-2.7027027027026973</v>
      </c>
      <c r="V246" s="16">
        <f t="shared" ref="V246" si="174">IF(E246="","",-((E246/E245)-1)*100)</f>
        <v>-1.2413793103448256</v>
      </c>
      <c r="W246" s="16">
        <f t="shared" ref="W246" si="175">IF(F246="","",((F246/F245)-1)*100)</f>
        <v>-0.17523966601381558</v>
      </c>
      <c r="X246" s="17">
        <f t="shared" ref="X246" si="176">IF(G246="","",-((G246/G245)-1)*100)</f>
        <v>1.2475244247502681</v>
      </c>
      <c r="Y246" s="2">
        <f t="shared" ref="Y246" si="177">COUNTIF(S246:X246,"&gt;0")</f>
        <v>1</v>
      </c>
      <c r="Z246" s="2">
        <f t="shared" ref="Z246" si="178">COUNTIF(S246:X246,"&lt;0")</f>
        <v>5</v>
      </c>
      <c r="AA246" s="2">
        <f t="shared" ref="AA246" si="179">COUNTIF(S246:X246,"=0")</f>
        <v>0</v>
      </c>
      <c r="AB246" s="18">
        <f t="shared" ref="AB246" si="180">SUM(Y246:AA246)</f>
        <v>6</v>
      </c>
      <c r="AC246" s="19">
        <f t="shared" ref="AC246" si="181">(Y246/AB246)-(Z246/AB246)</f>
        <v>-0.66666666666666674</v>
      </c>
    </row>
    <row r="247" spans="1:29" x14ac:dyDescent="0.2">
      <c r="A247" s="13">
        <v>43862</v>
      </c>
      <c r="B247" s="20">
        <v>1698.6</v>
      </c>
      <c r="C247" s="14" t="s">
        <v>694</v>
      </c>
      <c r="D247" s="14">
        <v>3.8</v>
      </c>
      <c r="E247" s="14" t="s">
        <v>755</v>
      </c>
      <c r="F247" s="14" t="s">
        <v>651</v>
      </c>
      <c r="G247" s="15">
        <v>3393.7228104021578</v>
      </c>
      <c r="H247" s="16">
        <f t="shared" si="133"/>
        <v>0.24756852343059688</v>
      </c>
      <c r="I247" s="16">
        <f t="shared" ref="I247" si="182">IF(C247="","",((C247/C235)-1)*100)</f>
        <v>0</v>
      </c>
      <c r="J247" s="16">
        <f t="shared" ref="J247" si="183">IF(D247="","",-((D247/D235)-1)*100)</f>
        <v>-5.555555555555558</v>
      </c>
      <c r="K247" s="16">
        <f t="shared" ref="K247" si="184">IF(E247="","",-((E247/E235)-1)*100)</f>
        <v>-6.4469914040114595</v>
      </c>
      <c r="L247" s="16">
        <f t="shared" ref="L247" si="185">IF(F247="","",((F247/F235)-1)*100)</f>
        <v>0.23357209592027584</v>
      </c>
      <c r="M247" s="17">
        <f t="shared" ref="M247" si="186">IF(G247="","",-((G247/G235)-1)*100)</f>
        <v>-0.27761469477811662</v>
      </c>
      <c r="N247" s="2">
        <f t="shared" ref="N247" si="187">COUNTIF(H247:M247,"&gt;0")</f>
        <v>2</v>
      </c>
      <c r="O247" s="2">
        <f t="shared" ref="O247" si="188">COUNTIF(H247:M247,"&lt;0")</f>
        <v>3</v>
      </c>
      <c r="P247" s="2">
        <f t="shared" ref="P247" si="189">COUNTIF(H247:M247,"=0")</f>
        <v>1</v>
      </c>
      <c r="Q247" s="18">
        <f t="shared" ref="Q247" si="190">SUM(N247:P247)</f>
        <v>6</v>
      </c>
      <c r="R247" s="19">
        <f t="shared" ref="R247" si="191">(N247/Q247)-(O247/Q247)</f>
        <v>-0.16666666666666669</v>
      </c>
      <c r="S247" s="16">
        <f t="shared" si="128"/>
        <v>0.41922531884743819</v>
      </c>
      <c r="T247" s="16">
        <f t="shared" ref="T247" si="192">IF(C247="","",((C247/C246)-1)*100)</f>
        <v>-0.35419126328217754</v>
      </c>
      <c r="U247" s="16">
        <f t="shared" ref="U247" si="193">IF(D247="","",-((D247/D246)-1)*100)</f>
        <v>0</v>
      </c>
      <c r="V247" s="16">
        <f t="shared" ref="V247" si="194">IF(E247="","",-((E247/E246)-1)*100)</f>
        <v>-1.2261580381471182</v>
      </c>
      <c r="W247" s="16">
        <f t="shared" ref="W247" si="195">IF(F247="","",((F247/F246)-1)*100)</f>
        <v>-0.29429987608426966</v>
      </c>
      <c r="X247" s="17">
        <f t="shared" ref="X247" si="196">IF(G247="","",-((G247/G246)-1)*100)</f>
        <v>0.1874946061991678</v>
      </c>
      <c r="Y247" s="2">
        <f t="shared" ref="Y247" si="197">COUNTIF(S247:X247,"&gt;0")</f>
        <v>2</v>
      </c>
      <c r="Z247" s="2">
        <f t="shared" ref="Z247" si="198">COUNTIF(S247:X247,"&lt;0")</f>
        <v>3</v>
      </c>
      <c r="AA247" s="2">
        <f t="shared" ref="AA247" si="199">COUNTIF(S247:X247,"=0")</f>
        <v>1</v>
      </c>
      <c r="AB247" s="18">
        <f t="shared" ref="AB247" si="200">SUM(Y247:AA247)</f>
        <v>6</v>
      </c>
      <c r="AC247" s="19">
        <f t="shared" ref="AC247" si="201">(Y247/AB247)-(Z247/AB247)</f>
        <v>-0.16666666666666669</v>
      </c>
    </row>
    <row r="248" spans="1:29" x14ac:dyDescent="0.2">
      <c r="A248" s="13">
        <v>43891</v>
      </c>
      <c r="B248" s="20">
        <v>1684.1</v>
      </c>
      <c r="C248" s="14" t="s">
        <v>705</v>
      </c>
      <c r="D248" s="14">
        <v>3.9</v>
      </c>
      <c r="E248" s="14" t="s">
        <v>756</v>
      </c>
      <c r="F248" s="14" t="s">
        <v>652</v>
      </c>
      <c r="G248" s="15">
        <v>4739.136771441119</v>
      </c>
      <c r="H248" s="16">
        <f t="shared" si="133"/>
        <v>0.11198208286673506</v>
      </c>
      <c r="I248" s="16">
        <f t="shared" ref="I248" si="202">IF(C248="","",((C248/C236)-1)*100)</f>
        <v>-0.40921817790222637</v>
      </c>
      <c r="J248" s="16">
        <f t="shared" ref="J248" si="203">IF(D248="","",-((D248/D236)-1)*100)</f>
        <v>-8.333333333333325</v>
      </c>
      <c r="K248" s="16">
        <f t="shared" ref="K248" si="204">IF(E248="","",-((E248/E236)-1)*100)</f>
        <v>-9.1836734693877773</v>
      </c>
      <c r="L248" s="16">
        <f t="shared" ref="L248" si="205">IF(F248="","",((F248/F236)-1)*100)</f>
        <v>-6.7504413750130166E-2</v>
      </c>
      <c r="M248" s="17">
        <f t="shared" ref="M248" si="206">IF(G248="","",-((G248/G236)-1)*100)</f>
        <v>-42.564023327372105</v>
      </c>
      <c r="N248" s="2">
        <f t="shared" ref="N248" si="207">COUNTIF(H248:M248,"&gt;0")</f>
        <v>1</v>
      </c>
      <c r="O248" s="2">
        <f t="shared" ref="O248" si="208">COUNTIF(H248:M248,"&lt;0")</f>
        <v>5</v>
      </c>
      <c r="P248" s="2">
        <f t="shared" ref="P248" si="209">COUNTIF(H248:M248,"=0")</f>
        <v>0</v>
      </c>
      <c r="Q248" s="18">
        <f t="shared" ref="Q248" si="210">SUM(N248:P248)</f>
        <v>6</v>
      </c>
      <c r="R248" s="19">
        <f t="shared" ref="R248" si="211">(N248/Q248)-(O248/Q248)</f>
        <v>-0.66666666666666674</v>
      </c>
      <c r="S248" s="16">
        <f t="shared" si="128"/>
        <v>-0.12347856764862719</v>
      </c>
      <c r="T248" s="16">
        <f t="shared" ref="T248" si="212">IF(C248="","",((C248/C247)-1)*100)</f>
        <v>-0.38776389487290563</v>
      </c>
      <c r="U248" s="16">
        <f t="shared" ref="U248" si="213">IF(D248="","",-((D248/D247)-1)*100)</f>
        <v>-2.6315789473684292</v>
      </c>
      <c r="V248" s="16">
        <f t="shared" ref="V248" si="214">IF(E248="","",-((E248/E247)-1)*100)</f>
        <v>-0.80753701211306872</v>
      </c>
      <c r="W248" s="16">
        <f t="shared" ref="W248" si="215">IF(F248="","",((F248/F247)-1)*100)</f>
        <v>-0.34177411837812421</v>
      </c>
      <c r="X248" s="17">
        <f t="shared" ref="X248" si="216">IF(G248="","",-((G248/G247)-1)*100)</f>
        <v>-39.644191237867446</v>
      </c>
      <c r="Y248" s="2">
        <f t="shared" ref="Y248" si="217">COUNTIF(S248:X248,"&gt;0")</f>
        <v>0</v>
      </c>
      <c r="Z248" s="2">
        <f t="shared" ref="Z248" si="218">COUNTIF(S248:X248,"&lt;0")</f>
        <v>6</v>
      </c>
      <c r="AA248" s="2">
        <f t="shared" ref="AA248" si="219">COUNTIF(S248:X248,"=0")</f>
        <v>0</v>
      </c>
      <c r="AB248" s="18">
        <f t="shared" ref="AB248" si="220">SUM(Y248:AA248)</f>
        <v>6</v>
      </c>
      <c r="AC248" s="19">
        <f t="shared" ref="AC248" si="221">(Y248/AB248)-(Z248/AB248)</f>
        <v>-1</v>
      </c>
    </row>
    <row r="249" spans="1:29" x14ac:dyDescent="0.2">
      <c r="A249" s="13">
        <v>43922</v>
      </c>
      <c r="B249" s="20">
        <v>1407.5</v>
      </c>
      <c r="C249" s="14" t="s">
        <v>706</v>
      </c>
      <c r="D249" s="14">
        <v>8.3000000000000007</v>
      </c>
      <c r="E249" s="14" t="s">
        <v>757</v>
      </c>
      <c r="F249" s="14" t="s">
        <v>653</v>
      </c>
      <c r="G249" s="15">
        <v>8476.0307108350589</v>
      </c>
      <c r="H249" s="16">
        <f t="shared" si="133"/>
        <v>-0.72506484319736497</v>
      </c>
      <c r="I249" s="16">
        <f t="shared" ref="I249" si="222">IF(C249="","",((C249/C237)-1)*100)</f>
        <v>-9.7578040904198087</v>
      </c>
      <c r="J249" s="16">
        <f t="shared" ref="J249" si="223">IF(D249="","",-((D249/D237)-1)*100)</f>
        <v>-137.14285714285714</v>
      </c>
      <c r="K249" s="16">
        <f t="shared" ref="K249" si="224">IF(E249="","",-((E249/E237)-1)*100)</f>
        <v>-124.37223042836041</v>
      </c>
      <c r="L249" s="16">
        <f t="shared" ref="L249" si="225">IF(F249="","",((F249/F237)-1)*100)</f>
        <v>-5.0371293555590224</v>
      </c>
      <c r="M249" s="17">
        <f t="shared" ref="M249" si="226">IF(G249="","",-((G249/G237)-1)*100)</f>
        <v>-149.5470725400902</v>
      </c>
      <c r="N249" s="2">
        <f t="shared" ref="N249" si="227">COUNTIF(H249:M249,"&gt;0")</f>
        <v>0</v>
      </c>
      <c r="O249" s="2">
        <f t="shared" ref="O249" si="228">COUNTIF(H249:M249,"&lt;0")</f>
        <v>6</v>
      </c>
      <c r="P249" s="2">
        <f t="shared" ref="P249" si="229">COUNTIF(H249:M249,"=0")</f>
        <v>0</v>
      </c>
      <c r="Q249" s="18">
        <f t="shared" ref="Q249" si="230">SUM(N249:P249)</f>
        <v>6</v>
      </c>
      <c r="R249" s="19">
        <f t="shared" ref="R249" si="231">(N249/Q249)-(O249/Q249)</f>
        <v>-1</v>
      </c>
      <c r="S249" s="16">
        <f t="shared" si="128"/>
        <v>-0.85364417755798838</v>
      </c>
      <c r="T249" s="16">
        <f t="shared" ref="T249" si="232">IF(C249="","",((C249/C248)-1)*100)</f>
        <v>-9.3479671280276797</v>
      </c>
      <c r="U249" s="16">
        <f t="shared" ref="U249" si="233">IF(D249="","",-((D249/D248)-1)*100)</f>
        <v>-112.82051282051286</v>
      </c>
      <c r="V249" s="16">
        <f t="shared" ref="V249" si="234">IF(E249="","",-((E249/E248)-1)*100)</f>
        <v>-102.803738317757</v>
      </c>
      <c r="W249" s="16">
        <f t="shared" ref="W249" si="235">IF(F249="","",((F249/F248)-1)*100)</f>
        <v>-4.977916341906985</v>
      </c>
      <c r="X249" s="17">
        <f t="shared" ref="X249" si="236">IF(G249="","",-((G249/G248)-1)*100)</f>
        <v>-78.85178503209967</v>
      </c>
      <c r="Y249" s="2">
        <f t="shared" ref="Y249" si="237">COUNTIF(S249:X249,"&gt;0")</f>
        <v>0</v>
      </c>
      <c r="Z249" s="2">
        <f t="shared" ref="Z249" si="238">COUNTIF(S249:X249,"&lt;0")</f>
        <v>6</v>
      </c>
      <c r="AA249" s="2">
        <f t="shared" ref="AA249" si="239">COUNTIF(S249:X249,"=0")</f>
        <v>0</v>
      </c>
      <c r="AB249" s="18">
        <f t="shared" ref="AB249" si="240">SUM(Y249:AA249)</f>
        <v>6</v>
      </c>
      <c r="AC249" s="19">
        <f t="shared" ref="AC249" si="241">(Y249/AB249)-(Z249/AB249)</f>
        <v>-1</v>
      </c>
    </row>
    <row r="250" spans="1:29" x14ac:dyDescent="0.2">
      <c r="A250" s="13">
        <v>43952</v>
      </c>
      <c r="B250" s="20">
        <v>1439.5</v>
      </c>
      <c r="C250" s="14" t="s">
        <v>707</v>
      </c>
      <c r="D250" s="14">
        <v>11.8</v>
      </c>
      <c r="E250" s="14" t="s">
        <v>758</v>
      </c>
      <c r="F250" s="14" t="s">
        <v>654</v>
      </c>
      <c r="G250" s="15">
        <v>10120.32591442374</v>
      </c>
      <c r="H250" s="16">
        <f t="shared" si="133"/>
        <v>-17.098598185887614</v>
      </c>
      <c r="I250" s="16">
        <f t="shared" ref="I250" si="242">IF(C250="","",((C250/C238)-1)*100)</f>
        <v>-9.81984404409787</v>
      </c>
      <c r="J250" s="16">
        <f t="shared" ref="J250" si="243">IF(D250="","",-((D250/D238)-1)*100)</f>
        <v>-237.14285714285714</v>
      </c>
      <c r="K250" s="16">
        <f t="shared" ref="K250" si="244">IF(E250="","",-((E250/E238)-1)*100)</f>
        <v>-234.67261904761904</v>
      </c>
      <c r="L250" s="16">
        <f t="shared" ref="L250" si="245">IF(F250="","",((F250/F238)-1)*100)</f>
        <v>-1.2923651839933603</v>
      </c>
      <c r="M250" s="17">
        <f t="shared" ref="M250" si="246">IF(G250="","",-((G250/G238)-1)*100)</f>
        <v>-199.09180654586831</v>
      </c>
      <c r="N250" s="2">
        <f t="shared" ref="N250" si="247">COUNTIF(H250:M250,"&gt;0")</f>
        <v>0</v>
      </c>
      <c r="O250" s="2">
        <f t="shared" ref="O250" si="248">COUNTIF(H250:M250,"&lt;0")</f>
        <v>6</v>
      </c>
      <c r="P250" s="2">
        <f t="shared" ref="P250" si="249">COUNTIF(H250:M250,"=0")</f>
        <v>0</v>
      </c>
      <c r="Q250" s="18">
        <f t="shared" ref="Q250" si="250">SUM(N250:P250)</f>
        <v>6</v>
      </c>
      <c r="R250" s="19">
        <f t="shared" ref="R250" si="251">(N250/Q250)-(O250/Q250)</f>
        <v>-1</v>
      </c>
      <c r="S250" s="16">
        <f t="shared" si="128"/>
        <v>-16.424202838311263</v>
      </c>
      <c r="T250" s="16">
        <f t="shared" ref="T250" si="252">IF(C250="","",((C250/C249)-1)*100)</f>
        <v>1.1928192282462113E-2</v>
      </c>
      <c r="U250" s="16">
        <f t="shared" ref="U250" si="253">IF(D250="","",-((D250/D249)-1)*100)</f>
        <v>-42.168674698795172</v>
      </c>
      <c r="V250" s="16">
        <f t="shared" ref="V250" si="254">IF(E250="","",-((E250/E249)-1)*100)</f>
        <v>-48.057932850559567</v>
      </c>
      <c r="W250" s="16">
        <f t="shared" ref="W250" si="255">IF(F250="","",((F250/F249)-1)*100)</f>
        <v>3.9973751845573391</v>
      </c>
      <c r="X250" s="17">
        <f t="shared" ref="X250" si="256">IF(G250="","",-((G250/G249)-1)*100)</f>
        <v>-19.399354009970125</v>
      </c>
      <c r="Y250" s="2">
        <f t="shared" ref="Y250" si="257">COUNTIF(S250:X250,"&gt;0")</f>
        <v>2</v>
      </c>
      <c r="Z250" s="2">
        <f t="shared" ref="Z250" si="258">COUNTIF(S250:X250,"&lt;0")</f>
        <v>4</v>
      </c>
      <c r="AA250" s="2">
        <f t="shared" ref="AA250" si="259">COUNTIF(S250:X250,"=0")</f>
        <v>0</v>
      </c>
      <c r="AB250" s="18">
        <f t="shared" ref="AB250" si="260">SUM(Y250:AA250)</f>
        <v>6</v>
      </c>
      <c r="AC250" s="19">
        <f t="shared" ref="AC250" si="261">(Y250/AB250)-(Z250/AB250)</f>
        <v>-0.33333333333333331</v>
      </c>
    </row>
    <row r="251" spans="1:29" x14ac:dyDescent="0.2">
      <c r="A251" s="13">
        <v>43983</v>
      </c>
      <c r="B251" s="20">
        <v>1495.8</v>
      </c>
      <c r="C251" s="14" t="s">
        <v>708</v>
      </c>
      <c r="D251" s="14">
        <v>11.5</v>
      </c>
      <c r="E251" s="14" t="s">
        <v>759</v>
      </c>
      <c r="F251" s="14" t="s">
        <v>655</v>
      </c>
      <c r="G251" s="15">
        <v>10756.746368969194</v>
      </c>
      <c r="H251" s="16">
        <f t="shared" si="133"/>
        <v>-15.148835838491015</v>
      </c>
      <c r="I251" s="16">
        <f t="shared" ref="I251" si="262">IF(C251="","",((C251/C239)-1)*100)</f>
        <v>-9.9752900730554313</v>
      </c>
      <c r="J251" s="16">
        <f t="shared" ref="J251" si="263">IF(D251="","",-((D251/D239)-1)*100)</f>
        <v>-228.57142857142856</v>
      </c>
      <c r="K251" s="16">
        <f t="shared" ref="K251" si="264">IF(E251="","",-((E251/E239)-1)*100)</f>
        <v>-222.88261515601789</v>
      </c>
      <c r="L251" s="16">
        <f t="shared" ref="L251" si="265">IF(F251="","",((F251/F239)-1)*100)</f>
        <v>-1.8559800922805847</v>
      </c>
      <c r="M251" s="17">
        <f t="shared" ref="M251" si="266">IF(G251="","",-((G251/G239)-1)*100)</f>
        <v>-212.7840710222448</v>
      </c>
      <c r="N251" s="2">
        <f t="shared" ref="N251" si="267">COUNTIF(H251:M251,"&gt;0")</f>
        <v>0</v>
      </c>
      <c r="O251" s="2">
        <f t="shared" ref="O251" si="268">COUNTIF(H251:M251,"&lt;0")</f>
        <v>6</v>
      </c>
      <c r="P251" s="2">
        <f t="shared" ref="P251" si="269">COUNTIF(H251:M251,"=0")</f>
        <v>0</v>
      </c>
      <c r="Q251" s="18">
        <f t="shared" ref="Q251" si="270">SUM(N251:P251)</f>
        <v>6</v>
      </c>
      <c r="R251" s="19">
        <f t="shared" ref="R251" si="271">(N251/Q251)-(O251/Q251)</f>
        <v>-1</v>
      </c>
      <c r="S251" s="16">
        <f t="shared" si="128"/>
        <v>2.2735346358792263</v>
      </c>
      <c r="T251" s="16">
        <f t="shared" ref="T251" si="272">IF(C251="","",((C251/C250)-1)*100)</f>
        <v>-5.9633848172224724E-2</v>
      </c>
      <c r="U251" s="16">
        <f t="shared" ref="U251" si="273">IF(D251="","",-((D251/D250)-1)*100)</f>
        <v>2.5423728813559365</v>
      </c>
      <c r="V251" s="16">
        <f t="shared" ref="V251" si="274">IF(E251="","",-((E251/E250)-1)*100)</f>
        <v>3.3792796798577163</v>
      </c>
      <c r="W251" s="16">
        <f t="shared" ref="W251" si="275">IF(F251="","",((F251/F250)-1)*100)</f>
        <v>-0.45746135240298802</v>
      </c>
      <c r="X251" s="17">
        <f t="shared" ref="X251" si="276">IF(G251="","",-((G251/G250)-1)*100)</f>
        <v>-6.2885371471921747</v>
      </c>
      <c r="Y251" s="2">
        <f t="shared" ref="Y251" si="277">COUNTIF(S251:X251,"&gt;0")</f>
        <v>3</v>
      </c>
      <c r="Z251" s="2">
        <f t="shared" ref="Z251" si="278">COUNTIF(S251:X251,"&lt;0")</f>
        <v>3</v>
      </c>
      <c r="AA251" s="2">
        <f t="shared" ref="AA251" si="279">COUNTIF(S251:X251,"=0")</f>
        <v>0</v>
      </c>
      <c r="AB251" s="18">
        <f t="shared" ref="AB251" si="280">SUM(Y251:AA251)</f>
        <v>6</v>
      </c>
      <c r="AC251" s="19">
        <f t="shared" ref="AC251" si="281">(Y251/AB251)-(Z251/AB251)</f>
        <v>0</v>
      </c>
    </row>
    <row r="252" spans="1:29" x14ac:dyDescent="0.2">
      <c r="A252" s="13">
        <v>44013</v>
      </c>
      <c r="B252" s="20">
        <v>1530.4</v>
      </c>
      <c r="C252" s="14" t="s">
        <v>709</v>
      </c>
      <c r="D252" s="14">
        <v>11.7</v>
      </c>
      <c r="E252" s="14" t="s">
        <v>760</v>
      </c>
      <c r="F252" s="14" t="s">
        <v>656</v>
      </c>
      <c r="G252" s="15">
        <v>11406.003615346008</v>
      </c>
      <c r="H252" s="16">
        <f t="shared" si="133"/>
        <v>-11.736590546999469</v>
      </c>
      <c r="I252" s="16">
        <f t="shared" ref="I252" si="282">IF(C252="","",((C252/C240)-1)*100)</f>
        <v>-9.8626314659798204</v>
      </c>
      <c r="J252" s="16">
        <f t="shared" ref="J252" si="283">IF(D252="","",-((D252/D240)-1)*100)</f>
        <v>-234.28571428571425</v>
      </c>
      <c r="K252" s="16">
        <f t="shared" ref="K252" si="284">IF(E252="","",-((E252/E240)-1)*100)</f>
        <v>-225.40381791483114</v>
      </c>
      <c r="L252" s="16">
        <f t="shared" ref="L252" si="285">IF(F252="","",((F252/F240)-1)*100)</f>
        <v>-1.5633897603147484</v>
      </c>
      <c r="M252" s="17">
        <f t="shared" ref="M252" si="286">IF(G252="","",-((G252/G240)-1)*100)</f>
        <v>-235.46043593945555</v>
      </c>
      <c r="N252" s="2">
        <f t="shared" ref="N252" si="287">COUNTIF(H252:M252,"&gt;0")</f>
        <v>0</v>
      </c>
      <c r="O252" s="2">
        <f t="shared" ref="O252" si="288">COUNTIF(H252:M252,"&lt;0")</f>
        <v>6</v>
      </c>
      <c r="P252" s="2">
        <f t="shared" ref="P252" si="289">COUNTIF(H252:M252,"=0")</f>
        <v>0</v>
      </c>
      <c r="Q252" s="18">
        <f t="shared" ref="Q252" si="290">SUM(N252:P252)</f>
        <v>6</v>
      </c>
      <c r="R252" s="19">
        <f t="shared" ref="R252" si="291">(N252/Q252)-(O252/Q252)</f>
        <v>-1</v>
      </c>
      <c r="S252" s="16">
        <f t="shared" si="128"/>
        <v>3.9110802361931096</v>
      </c>
      <c r="T252" s="16">
        <f t="shared" ref="T252" si="292">IF(C252="","",((C252/C251)-1)*100)</f>
        <v>0.23271078226623221</v>
      </c>
      <c r="U252" s="16">
        <f t="shared" ref="U252" si="293">IF(D252="","",-((D252/D251)-1)*100)</f>
        <v>-1.7391304347825987</v>
      </c>
      <c r="V252" s="16">
        <f t="shared" ref="V252" si="294">IF(E252="","",-((E252/E251)-1)*100)</f>
        <v>-1.978831109065804</v>
      </c>
      <c r="W252" s="16">
        <f t="shared" ref="W252" si="295">IF(F252="","",((F252/F251)-1)*100)</f>
        <v>0.44371665522160431</v>
      </c>
      <c r="X252" s="17">
        <f t="shared" ref="X252" si="296">IF(G252="","",-((G252/G251)-1)*100)</f>
        <v>-6.0358144006237291</v>
      </c>
      <c r="Y252" s="2">
        <f t="shared" ref="Y252" si="297">COUNTIF(S252:X252,"&gt;0")</f>
        <v>3</v>
      </c>
      <c r="Z252" s="2">
        <f t="shared" ref="Z252" si="298">COUNTIF(S252:X252,"&lt;0")</f>
        <v>3</v>
      </c>
      <c r="AA252" s="2">
        <f t="shared" ref="AA252" si="299">COUNTIF(S252:X252,"=0")</f>
        <v>0</v>
      </c>
      <c r="AB252" s="18">
        <f t="shared" ref="AB252" si="300">SUM(Y252:AA252)</f>
        <v>6</v>
      </c>
      <c r="AC252" s="19">
        <f t="shared" ref="AC252" si="301">(Y252/AB252)-(Z252/AB252)</f>
        <v>0</v>
      </c>
    </row>
    <row r="253" spans="1:29" x14ac:dyDescent="0.2">
      <c r="A253" s="13">
        <v>44044</v>
      </c>
      <c r="B253" s="20">
        <v>1555.9</v>
      </c>
      <c r="C253" s="14" t="s">
        <v>710</v>
      </c>
      <c r="D253" s="14">
        <v>9.6</v>
      </c>
      <c r="E253" s="14" t="s">
        <v>761</v>
      </c>
      <c r="F253" s="14" t="s">
        <v>657</v>
      </c>
      <c r="G253" s="15">
        <v>11807.065123282517</v>
      </c>
      <c r="H253" s="16">
        <f t="shared" si="133"/>
        <v>-9.7588301197004572</v>
      </c>
      <c r="I253" s="16">
        <f t="shared" ref="I253" si="302">IF(C253="","",((C253/C241)-1)*100)</f>
        <v>-9.8418654516215458</v>
      </c>
      <c r="J253" s="16">
        <f t="shared" ref="J253" si="303">IF(D253="","",-((D253/D241)-1)*100)</f>
        <v>-166.66666666666666</v>
      </c>
      <c r="K253" s="16">
        <f t="shared" ref="K253" si="304">IF(E253="","",-((E253/E241)-1)*100)</f>
        <v>-157.5976845151954</v>
      </c>
      <c r="L253" s="16">
        <f t="shared" ref="L253" si="305">IF(F253="","",((F253/F241)-1)*100)</f>
        <v>-3.8664323374340892</v>
      </c>
      <c r="M253" s="17">
        <f t="shared" ref="M253" si="306">IF(G253="","",-((G253/G241)-1)*100)</f>
        <v>-246.90758930424161</v>
      </c>
      <c r="N253" s="2">
        <f t="shared" ref="N253" si="307">COUNTIF(H253:M253,"&gt;0")</f>
        <v>0</v>
      </c>
      <c r="O253" s="2">
        <f t="shared" ref="O253" si="308">COUNTIF(H253:M253,"&lt;0")</f>
        <v>6</v>
      </c>
      <c r="P253" s="2">
        <f t="shared" ref="P253" si="309">COUNTIF(H253:M253,"=0")</f>
        <v>0</v>
      </c>
      <c r="Q253" s="18">
        <f t="shared" ref="Q253" si="310">SUM(N253:P253)</f>
        <v>6</v>
      </c>
      <c r="R253" s="19">
        <f t="shared" ref="R253" si="311">(N253/Q253)-(O253/Q253)</f>
        <v>-1</v>
      </c>
      <c r="S253" s="16">
        <f t="shared" si="128"/>
        <v>2.3131434683781427</v>
      </c>
      <c r="T253" s="16">
        <f t="shared" ref="T253" si="312">IF(C253="","",((C253/C252)-1)*100)</f>
        <v>0.1250148827241393</v>
      </c>
      <c r="U253" s="16">
        <f t="shared" ref="U253" si="313">IF(D253="","",-((D253/D252)-1)*100)</f>
        <v>17.948717948717952</v>
      </c>
      <c r="V253" s="16">
        <f t="shared" ref="V253" si="314">IF(E253="","",-((E253/E252)-1)*100)</f>
        <v>19.675090252707584</v>
      </c>
      <c r="W253" s="16">
        <f t="shared" ref="W253" si="315">IF(F253="","",((F253/F252)-1)*100)</f>
        <v>-2.1930055219563482</v>
      </c>
      <c r="X253" s="17">
        <f t="shared" ref="X253" si="316">IF(G253="","",-((G253/G252)-1)*100)</f>
        <v>-3.5162316395981774</v>
      </c>
      <c r="Y253" s="2">
        <f t="shared" ref="Y253" si="317">COUNTIF(S253:X253,"&gt;0")</f>
        <v>4</v>
      </c>
      <c r="Z253" s="2">
        <f t="shared" ref="Z253" si="318">COUNTIF(S253:X253,"&lt;0")</f>
        <v>2</v>
      </c>
      <c r="AA253" s="2">
        <f t="shared" ref="AA253" si="319">COUNTIF(S253:X253,"=0")</f>
        <v>0</v>
      </c>
      <c r="AB253" s="18">
        <f t="shared" ref="AB253" si="320">SUM(Y253:AA253)</f>
        <v>6</v>
      </c>
      <c r="AC253" s="19">
        <f t="shared" ref="AC253" si="321">(Y253/AB253)-(Z253/AB253)</f>
        <v>0.33333333333333331</v>
      </c>
    </row>
    <row r="254" spans="1:29" x14ac:dyDescent="0.2">
      <c r="A254" s="13">
        <v>44075</v>
      </c>
      <c r="B254" s="20">
        <v>1576.5</v>
      </c>
      <c r="C254" s="14" t="s">
        <v>711</v>
      </c>
      <c r="D254" s="14">
        <v>8.8000000000000007</v>
      </c>
      <c r="E254" s="14" t="s">
        <v>512</v>
      </c>
      <c r="F254" s="14" t="s">
        <v>172</v>
      </c>
      <c r="G254" s="15">
        <v>12046.995678838071</v>
      </c>
      <c r="H254" s="16">
        <f t="shared" si="133"/>
        <v>-8.1306093528578103</v>
      </c>
      <c r="I254" s="16">
        <f t="shared" ref="I254" si="322">IF(C254="","",((C254/C242)-1)*100)</f>
        <v>-9.7670682730923719</v>
      </c>
      <c r="J254" s="16">
        <f t="shared" ref="J254" si="323">IF(D254="","",-((D254/D242)-1)*100)</f>
        <v>-144.44444444444446</v>
      </c>
      <c r="K254" s="16">
        <f t="shared" ref="K254" si="324">IF(E254="","",-((E254/E242)-1)*100)</f>
        <v>-133.04721030042916</v>
      </c>
      <c r="L254" s="16">
        <f t="shared" ref="L254" si="325">IF(F254="","",((F254/F242)-1)*100)</f>
        <v>-4.614431712604528</v>
      </c>
      <c r="M254" s="17">
        <f t="shared" ref="M254" si="326">IF(G254="","",-((G254/G242)-1)*100)</f>
        <v>-253.05086777385534</v>
      </c>
      <c r="N254" s="2">
        <f t="shared" ref="N254" si="327">COUNTIF(H254:M254,"&gt;0")</f>
        <v>0</v>
      </c>
      <c r="O254" s="2">
        <f t="shared" ref="O254" si="328">COUNTIF(H254:M254,"&lt;0")</f>
        <v>6</v>
      </c>
      <c r="P254" s="2">
        <f t="shared" ref="P254" si="329">COUNTIF(H254:M254,"=0")</f>
        <v>0</v>
      </c>
      <c r="Q254" s="18">
        <f t="shared" ref="Q254" si="330">SUM(N254:P254)</f>
        <v>6</v>
      </c>
      <c r="R254" s="19">
        <f t="shared" ref="R254" si="331">(N254/Q254)-(O254/Q254)</f>
        <v>-1</v>
      </c>
      <c r="S254" s="16">
        <f t="shared" si="128"/>
        <v>1.666231050705691</v>
      </c>
      <c r="T254" s="16">
        <f t="shared" ref="T254" si="332">IF(C254="","",((C254/C253)-1)*100)</f>
        <v>0.19026101432901843</v>
      </c>
      <c r="U254" s="16">
        <f t="shared" ref="U254" si="333">IF(D254="","",-((D254/D253)-1)*100)</f>
        <v>8.333333333333325</v>
      </c>
      <c r="V254" s="16">
        <f t="shared" ref="V254" si="334">IF(E254="","",-((E254/E253)-1)*100)</f>
        <v>8.483146067415726</v>
      </c>
      <c r="W254" s="16">
        <f t="shared" ref="W254" si="335">IF(F254="","",((F254/F253)-1)*100)</f>
        <v>-0.63447682546510231</v>
      </c>
      <c r="X254" s="17">
        <f t="shared" ref="X254" si="336">IF(G254="","",-((G254/G253)-1)*100)</f>
        <v>-2.0320930989228936</v>
      </c>
      <c r="Y254" s="2">
        <f t="shared" ref="Y254" si="337">COUNTIF(S254:X254,"&gt;0")</f>
        <v>4</v>
      </c>
      <c r="Z254" s="2">
        <f t="shared" ref="Z254" si="338">COUNTIF(S254:X254,"&lt;0")</f>
        <v>2</v>
      </c>
      <c r="AA254" s="2">
        <f t="shared" ref="AA254" si="339">COUNTIF(S254:X254,"=0")</f>
        <v>0</v>
      </c>
      <c r="AB254" s="18">
        <f t="shared" ref="AB254" si="340">SUM(Y254:AA254)</f>
        <v>6</v>
      </c>
      <c r="AC254" s="19">
        <f t="shared" ref="AC254" si="341">(Y254/AB254)-(Z254/AB254)</f>
        <v>0.33333333333333331</v>
      </c>
    </row>
    <row r="255" spans="1:29" x14ac:dyDescent="0.2">
      <c r="A255" s="13">
        <v>44105</v>
      </c>
      <c r="B255" s="20">
        <v>1586.7</v>
      </c>
      <c r="C255" s="14" t="s">
        <v>39</v>
      </c>
      <c r="D255" s="14">
        <v>7.9</v>
      </c>
      <c r="E255" s="14" t="s">
        <v>762</v>
      </c>
      <c r="F255" s="14" t="s">
        <v>658</v>
      </c>
      <c r="G255" s="15">
        <v>12277.022852751114</v>
      </c>
      <c r="H255" s="16">
        <f t="shared" si="133"/>
        <v>-7.0240622788393487</v>
      </c>
      <c r="I255" s="16">
        <f t="shared" ref="I255" si="342">IF(C255="","",((C255/C243)-1)*100)</f>
        <v>-9.8876404494381944</v>
      </c>
      <c r="J255" s="16">
        <f t="shared" ref="J255" si="343">IF(D255="","",-((D255/D243)-1)*100)</f>
        <v>-119.44444444444446</v>
      </c>
      <c r="K255" s="16">
        <f t="shared" ref="K255" si="344">IF(E255="","",-((E255/E243)-1)*100)</f>
        <v>-103.68271954674225</v>
      </c>
      <c r="L255" s="16">
        <f t="shared" ref="L255" si="345">IF(F255="","",((F255/F243)-1)*100)</f>
        <v>-5.7586224673918718</v>
      </c>
      <c r="M255" s="17">
        <f t="shared" ref="M255" si="346">IF(G255="","",-((G255/G243)-1)*100)</f>
        <v>-259.91627855258815</v>
      </c>
      <c r="N255" s="2">
        <f t="shared" ref="N255" si="347">COUNTIF(H255:M255,"&gt;0")</f>
        <v>0</v>
      </c>
      <c r="O255" s="2">
        <f t="shared" ref="O255" si="348">COUNTIF(H255:M255,"&lt;0")</f>
        <v>6</v>
      </c>
      <c r="P255" s="2">
        <f t="shared" ref="P255" si="349">COUNTIF(H255:M255,"=0")</f>
        <v>0</v>
      </c>
      <c r="Q255" s="18">
        <f t="shared" ref="Q255" si="350">SUM(N255:P255)</f>
        <v>6</v>
      </c>
      <c r="R255" s="19">
        <f t="shared" ref="R255" si="351">(N255/Q255)-(O255/Q255)</f>
        <v>-1</v>
      </c>
      <c r="S255" s="16">
        <f t="shared" si="128"/>
        <v>1.3239925445079903</v>
      </c>
      <c r="T255" s="16">
        <f t="shared" ref="T255" si="352">IF(C255="","",((C255/C254)-1)*100)</f>
        <v>-5.3409293217010489E-2</v>
      </c>
      <c r="U255" s="16">
        <f t="shared" ref="U255" si="353">IF(D255="","",-((D255/D254)-1)*100)</f>
        <v>10.22727272727273</v>
      </c>
      <c r="V255" s="16">
        <f t="shared" ref="V255" si="354">IF(E255="","",-((E255/E254)-1)*100)</f>
        <v>11.724984653161441</v>
      </c>
      <c r="W255" s="16">
        <f t="shared" ref="W255" si="355">IF(F255="","",((F255/F254)-1)*100)</f>
        <v>-1.0822510822510845</v>
      </c>
      <c r="X255" s="17">
        <f t="shared" ref="X255" si="356">IF(G255="","",-((G255/G254)-1)*100)</f>
        <v>-1.9094152604131054</v>
      </c>
      <c r="Y255" s="2">
        <f t="shared" ref="Y255" si="357">COUNTIF(S255:X255,"&gt;0")</f>
        <v>3</v>
      </c>
      <c r="Z255" s="2">
        <f t="shared" ref="Z255" si="358">COUNTIF(S255:X255,"&lt;0")</f>
        <v>3</v>
      </c>
      <c r="AA255" s="2">
        <f t="shared" ref="AA255" si="359">COUNTIF(S255:X255,"=0")</f>
        <v>0</v>
      </c>
      <c r="AB255" s="18">
        <f t="shared" ref="AB255" si="360">SUM(Y255:AA255)</f>
        <v>6</v>
      </c>
      <c r="AC255" s="19">
        <f t="shared" ref="AC255" si="361">(Y255/AB255)-(Z255/AB255)</f>
        <v>0</v>
      </c>
    </row>
    <row r="256" spans="1:29" x14ac:dyDescent="0.2">
      <c r="A256" s="13">
        <v>44136</v>
      </c>
      <c r="B256" s="20">
        <v>1586.4</v>
      </c>
      <c r="C256" s="14" t="s">
        <v>712</v>
      </c>
      <c r="D256" s="14">
        <v>7.5</v>
      </c>
      <c r="E256" s="14" t="s">
        <v>763</v>
      </c>
      <c r="F256" s="14" t="s">
        <v>659</v>
      </c>
      <c r="G256" s="15">
        <v>12548.054598782859</v>
      </c>
      <c r="H256" s="16">
        <f t="shared" si="133"/>
        <v>-6.4886845827439865</v>
      </c>
      <c r="I256" s="16">
        <f t="shared" ref="I256" si="362">IF(C256="","",((C256/C244)-1)*100)</f>
        <v>-10.013372559507893</v>
      </c>
      <c r="J256" s="16">
        <f t="shared" ref="J256" si="363">IF(D256="","",-((D256/D244)-1)*100)</f>
        <v>-102.70270270270268</v>
      </c>
      <c r="K256" s="16">
        <f t="shared" ref="K256" si="364">IF(E256="","",-((E256/E244)-1)*100)</f>
        <v>-91.328671328671348</v>
      </c>
      <c r="L256" s="16">
        <f t="shared" ref="L256" si="365">IF(F256="","",((F256/F244)-1)*100)</f>
        <v>-6.2802679031427111</v>
      </c>
      <c r="M256" s="17">
        <f t="shared" ref="M256" si="366">IF(G256="","",-((G256/G244)-1)*100)</f>
        <v>-269.47768084015149</v>
      </c>
      <c r="N256" s="2">
        <f t="shared" ref="N256" si="367">COUNTIF(H256:M256,"&gt;0")</f>
        <v>0</v>
      </c>
      <c r="O256" s="2">
        <f t="shared" ref="O256" si="368">COUNTIF(H256:M256,"&lt;0")</f>
        <v>6</v>
      </c>
      <c r="P256" s="2">
        <f t="shared" ref="P256" si="369">COUNTIF(H256:M256,"=0")</f>
        <v>0</v>
      </c>
      <c r="Q256" s="18">
        <f t="shared" ref="Q256" si="370">SUM(N256:P256)</f>
        <v>6</v>
      </c>
      <c r="R256" s="19">
        <f t="shared" ref="R256" si="371">(N256/Q256)-(O256/Q256)</f>
        <v>-1</v>
      </c>
      <c r="S256" s="16">
        <f t="shared" si="128"/>
        <v>0.64700285442436112</v>
      </c>
      <c r="T256" s="16">
        <f t="shared" ref="T256" si="372">IF(C256="","",((C256/C255)-1)*100)</f>
        <v>-0.11281320508254034</v>
      </c>
      <c r="U256" s="16">
        <f t="shared" ref="U256" si="373">IF(D256="","",-((D256/D255)-1)*100)</f>
        <v>5.0632911392405111</v>
      </c>
      <c r="V256" s="16">
        <f t="shared" ref="V256" si="374">IF(E256="","",-((E256/E255)-1)*100)</f>
        <v>4.8678720445062602</v>
      </c>
      <c r="W256" s="16">
        <f t="shared" ref="W256" si="375">IF(F256="","",((F256/F255)-1)*100)</f>
        <v>-0.48687089715536702</v>
      </c>
      <c r="X256" s="17">
        <f t="shared" ref="X256" si="376">IF(G256="","",-((G256/G255)-1)*100)</f>
        <v>-2.2076341250029552</v>
      </c>
      <c r="Y256" s="2">
        <f t="shared" ref="Y256" si="377">COUNTIF(S256:X256,"&gt;0")</f>
        <v>3</v>
      </c>
      <c r="Z256" s="2">
        <f t="shared" ref="Z256" si="378">COUNTIF(S256:X256,"&lt;0")</f>
        <v>3</v>
      </c>
      <c r="AA256" s="2">
        <f t="shared" ref="AA256" si="379">COUNTIF(S256:X256,"=0")</f>
        <v>0</v>
      </c>
      <c r="AB256" s="18">
        <f t="shared" ref="AB256" si="380">SUM(Y256:AA256)</f>
        <v>6</v>
      </c>
      <c r="AC256" s="19">
        <f t="shared" ref="AC256" si="381">(Y256/AB256)-(Z256/AB256)</f>
        <v>0</v>
      </c>
    </row>
    <row r="257" spans="1:29" x14ac:dyDescent="0.2">
      <c r="A257" s="13">
        <v>44166</v>
      </c>
      <c r="B257" s="20">
        <v>1582.4</v>
      </c>
      <c r="C257" s="14" t="s">
        <v>713</v>
      </c>
      <c r="D257" s="14">
        <v>7.4</v>
      </c>
      <c r="E257" s="14" t="s">
        <v>764</v>
      </c>
      <c r="F257" s="14" t="s">
        <v>660</v>
      </c>
      <c r="G257" s="15">
        <v>12728.186351088525</v>
      </c>
      <c r="H257" s="16">
        <f t="shared" si="133"/>
        <v>-6.5889418830595181</v>
      </c>
      <c r="I257" s="16">
        <f t="shared" ref="I257" si="382">IF(C257="","",((C257/C245)-1)*100)</f>
        <v>-10.092086947210621</v>
      </c>
      <c r="J257" s="16">
        <f t="shared" ref="J257" si="383">IF(D257="","",-((D257/D245)-1)*100)</f>
        <v>-100</v>
      </c>
      <c r="K257" s="16">
        <f t="shared" ref="K257" si="384">IF(E257="","",-((E257/E245)-1)*100)</f>
        <v>-84.965517241379303</v>
      </c>
      <c r="L257" s="16">
        <f t="shared" ref="L257" si="385">IF(F257="","",((F257/F245)-1)*100)</f>
        <v>-6.5354087207504357</v>
      </c>
      <c r="M257" s="17">
        <f t="shared" ref="M257" si="386">IF(G257="","",-((G257/G245)-1)*100)</f>
        <v>-269.67757454142998</v>
      </c>
      <c r="N257" s="2">
        <f t="shared" ref="N257" si="387">COUNTIF(H257:M257,"&gt;0")</f>
        <v>0</v>
      </c>
      <c r="O257" s="2">
        <f t="shared" ref="O257" si="388">COUNTIF(H257:M257,"&lt;0")</f>
        <v>6</v>
      </c>
      <c r="P257" s="2">
        <f t="shared" ref="P257" si="389">COUNTIF(H257:M257,"=0")</f>
        <v>0</v>
      </c>
      <c r="Q257" s="18">
        <f t="shared" ref="Q257" si="390">SUM(N257:P257)</f>
        <v>6</v>
      </c>
      <c r="R257" s="19">
        <f t="shared" ref="R257" si="391">(N257/Q257)-(O257/Q257)</f>
        <v>-1</v>
      </c>
      <c r="S257" s="16">
        <f t="shared" si="128"/>
        <v>-1.8907165815840177E-2</v>
      </c>
      <c r="T257" s="16">
        <f t="shared" ref="T257" si="392">IF(C257="","",((C257/C256)-1)*100)</f>
        <v>-0.17832729001961978</v>
      </c>
      <c r="U257" s="16">
        <f t="shared" ref="U257" si="393">IF(D257="","",-((D257/D256)-1)*100)</f>
        <v>1.3333333333333308</v>
      </c>
      <c r="V257" s="16">
        <f t="shared" ref="V257" si="394">IF(E257="","",-((E257/E256)-1)*100)</f>
        <v>1.9736842105263275</v>
      </c>
      <c r="W257" s="16">
        <f t="shared" ref="W257" si="395">IF(F257="","",((F257/F256)-1)*100)</f>
        <v>-0.3133417624099688</v>
      </c>
      <c r="X257" s="17">
        <f t="shared" ref="X257" si="396">IF(G257="","",-((G257/G256)-1)*100)</f>
        <v>-1.4355352926431975</v>
      </c>
      <c r="Y257" s="2">
        <f t="shared" ref="Y257" si="397">COUNTIF(S257:X257,"&gt;0")</f>
        <v>2</v>
      </c>
      <c r="Z257" s="2">
        <f t="shared" ref="Z257" si="398">COUNTIF(S257:X257,"&lt;0")</f>
        <v>4</v>
      </c>
      <c r="AA257" s="2">
        <f t="shared" ref="AA257" si="399">COUNTIF(S257:X257,"=0")</f>
        <v>0</v>
      </c>
      <c r="AB257" s="18">
        <f t="shared" ref="AB257" si="400">SUM(Y257:AA257)</f>
        <v>6</v>
      </c>
      <c r="AC257" s="19">
        <f t="shared" ref="AC257" si="401">(Y257/AB257)-(Z257/AB257)</f>
        <v>-0.33333333333333331</v>
      </c>
    </row>
    <row r="258" spans="1:29" x14ac:dyDescent="0.2">
      <c r="A258" s="13">
        <v>44197</v>
      </c>
      <c r="B258" s="20">
        <v>1585.2</v>
      </c>
      <c r="C258" s="14" t="s">
        <v>714</v>
      </c>
      <c r="D258" s="14">
        <v>7.1</v>
      </c>
      <c r="E258" s="14" t="s">
        <v>765</v>
      </c>
      <c r="F258" s="14" t="s">
        <v>661</v>
      </c>
      <c r="G258" s="15">
        <v>13240.91323169584</v>
      </c>
      <c r="H258" s="16">
        <f t="shared" si="133"/>
        <v>-6.565895134624455</v>
      </c>
      <c r="I258" s="16">
        <f t="shared" ref="I258" si="402">IF(C258="","",((C258/C246)-1)*100)</f>
        <v>-10.05688526349684</v>
      </c>
      <c r="J258" s="16">
        <f t="shared" ref="J258" si="403">IF(D258="","",-((D258/D246)-1)*100)</f>
        <v>-86.842105263157904</v>
      </c>
      <c r="K258" s="16">
        <f t="shared" ref="K258" si="404">IF(E258="","",-((E258/E246)-1)*100)</f>
        <v>-75.749318801089899</v>
      </c>
      <c r="L258" s="16">
        <f t="shared" ref="L258" si="405">IF(F258="","",((F258/F246)-1)*100)</f>
        <v>-6.7998760842627011</v>
      </c>
      <c r="M258" s="17">
        <f t="shared" ref="M258" si="406">IF(G258="","",-((G258/G246)-1)*100)</f>
        <v>-289.42742150496332</v>
      </c>
      <c r="N258" s="2">
        <f t="shared" ref="N258" si="407">COUNTIF(H258:M258,"&gt;0")</f>
        <v>0</v>
      </c>
      <c r="O258" s="2">
        <f t="shared" ref="O258" si="408">COUNTIF(H258:M258,"&lt;0")</f>
        <v>6</v>
      </c>
      <c r="P258" s="2">
        <f t="shared" ref="P258" si="409">COUNTIF(H258:M258,"=0")</f>
        <v>0</v>
      </c>
      <c r="Q258" s="18">
        <f t="shared" ref="Q258" si="410">SUM(N258:P258)</f>
        <v>6</v>
      </c>
      <c r="R258" s="19">
        <f t="shared" ref="R258" si="411">(N258/Q258)-(O258/Q258)</f>
        <v>-1</v>
      </c>
      <c r="S258" s="16">
        <f t="shared" si="128"/>
        <v>-0.25214321734745582</v>
      </c>
      <c r="T258" s="16">
        <f t="shared" ref="T258" si="412">IF(C258="","",((C258/C257)-1)*100)</f>
        <v>-0.19651045078306062</v>
      </c>
      <c r="U258" s="16">
        <f t="shared" ref="U258" si="413">IF(D258="","",-((D258/D257)-1)*100)</f>
        <v>4.0540540540540686</v>
      </c>
      <c r="V258" s="16">
        <f t="shared" ref="V258" si="414">IF(E258="","",-((E258/E257)-1)*100)</f>
        <v>3.8031319910514449</v>
      </c>
      <c r="W258" s="16">
        <f t="shared" ref="W258" si="415">IF(F258="","",((F258/F257)-1)*100)</f>
        <v>-0.45770376089114828</v>
      </c>
      <c r="X258" s="17">
        <f t="shared" ref="X258" si="416">IF(G258="","",-((G258/G257)-1)*100)</f>
        <v>-4.0282791787022099</v>
      </c>
      <c r="Y258" s="2">
        <f t="shared" ref="Y258" si="417">COUNTIF(S258:X258,"&gt;0")</f>
        <v>2</v>
      </c>
      <c r="Z258" s="2">
        <f t="shared" ref="Z258" si="418">COUNTIF(S258:X258,"&lt;0")</f>
        <v>4</v>
      </c>
      <c r="AA258" s="2">
        <f t="shared" ref="AA258" si="419">COUNTIF(S258:X258,"=0")</f>
        <v>0</v>
      </c>
      <c r="AB258" s="18">
        <f t="shared" ref="AB258" si="420">SUM(Y258:AA258)</f>
        <v>6</v>
      </c>
      <c r="AC258" s="19">
        <f t="shared" ref="AC258" si="421">(Y258/AB258)-(Z258/AB258)</f>
        <v>-0.33333333333333331</v>
      </c>
    </row>
    <row r="259" spans="1:29" x14ac:dyDescent="0.2">
      <c r="A259" s="13">
        <v>44228</v>
      </c>
      <c r="B259" s="20">
        <v>1589.2</v>
      </c>
      <c r="C259" s="14" t="s">
        <v>715</v>
      </c>
      <c r="D259" s="14">
        <v>7.1</v>
      </c>
      <c r="E259" s="14" t="s">
        <v>625</v>
      </c>
      <c r="F259" s="14" t="s">
        <v>662</v>
      </c>
      <c r="G259" s="15">
        <v>13586.559065029172</v>
      </c>
      <c r="H259" s="16">
        <f t="shared" si="133"/>
        <v>-6.79132122067384</v>
      </c>
      <c r="I259" s="16">
        <f t="shared" ref="I259" si="422">IF(C259="","",((C259/C247)-1)*100)</f>
        <v>-9.8502800517018425</v>
      </c>
      <c r="J259" s="16">
        <f t="shared" ref="J259" si="423">IF(D259="","",-((D259/D247)-1)*100)</f>
        <v>-86.842105263157904</v>
      </c>
      <c r="K259" s="16">
        <f t="shared" ref="K259" si="424">IF(E259="","",-((E259/E247)-1)*100)</f>
        <v>-72.005383580080746</v>
      </c>
      <c r="L259" s="16">
        <f t="shared" ref="L259" si="425">IF(F259="","",((F259/F247)-1)*100)</f>
        <v>-6.7008440785044758</v>
      </c>
      <c r="M259" s="17">
        <f t="shared" ref="M259" si="426">IF(G259="","",-((G259/G247)-1)*100)</f>
        <v>-300.34380602283653</v>
      </c>
      <c r="N259" s="2">
        <f t="shared" ref="N259" si="427">COUNTIF(H259:M259,"&gt;0")</f>
        <v>0</v>
      </c>
      <c r="O259" s="2">
        <f t="shared" ref="O259" si="428">COUNTIF(H259:M259,"&lt;0")</f>
        <v>6</v>
      </c>
      <c r="P259" s="2">
        <f t="shared" ref="P259" si="429">COUNTIF(H259:M259,"=0")</f>
        <v>0</v>
      </c>
      <c r="Q259" s="18">
        <f t="shared" ref="Q259" si="430">SUM(N259:P259)</f>
        <v>6</v>
      </c>
      <c r="R259" s="19">
        <f t="shared" ref="R259" si="431">(N259/Q259)-(O259/Q259)</f>
        <v>-1</v>
      </c>
      <c r="S259" s="16">
        <f t="shared" si="128"/>
        <v>0.17694641051566595</v>
      </c>
      <c r="T259" s="16">
        <f t="shared" ref="T259" si="432">IF(C259="","",((C259/C258)-1)*100)</f>
        <v>-0.12529832935560536</v>
      </c>
      <c r="U259" s="16">
        <f t="shared" ref="U259" si="433">IF(D259="","",-((D259/D258)-1)*100)</f>
        <v>0</v>
      </c>
      <c r="V259" s="16">
        <f t="shared" ref="V259" si="434">IF(E259="","",-((E259/E258)-1)*100)</f>
        <v>0.9302325581395321</v>
      </c>
      <c r="W259" s="16">
        <f t="shared" ref="W259" si="435">IF(F259="","",((F259/F258)-1)*100)</f>
        <v>-0.18835521577751368</v>
      </c>
      <c r="X259" s="17">
        <f t="shared" ref="X259" si="436">IF(G259="","",-((G259/G258)-1)*100)</f>
        <v>-2.6104380210417277</v>
      </c>
      <c r="Y259" s="2">
        <f t="shared" ref="Y259" si="437">COUNTIF(S259:X259,"&gt;0")</f>
        <v>2</v>
      </c>
      <c r="Z259" s="2">
        <f t="shared" ref="Z259" si="438">COUNTIF(S259:X259,"&lt;0")</f>
        <v>3</v>
      </c>
      <c r="AA259" s="2">
        <f t="shared" ref="AA259" si="439">COUNTIF(S259:X259,"=0")</f>
        <v>1</v>
      </c>
      <c r="AB259" s="18">
        <f t="shared" ref="AB259" si="440">SUM(Y259:AA259)</f>
        <v>6</v>
      </c>
      <c r="AC259" s="19">
        <f t="shared" ref="AC259" si="441">(Y259/AB259)-(Z259/AB259)</f>
        <v>-0.16666666666666669</v>
      </c>
    </row>
    <row r="260" spans="1:29" x14ac:dyDescent="0.2">
      <c r="A260" s="13">
        <v>44256</v>
      </c>
      <c r="B260" s="20">
        <v>1598.1</v>
      </c>
      <c r="C260" s="14" t="s">
        <v>716</v>
      </c>
      <c r="D260" s="14">
        <v>7</v>
      </c>
      <c r="E260" s="14" t="s">
        <v>766</v>
      </c>
      <c r="F260" s="14" t="s">
        <v>663</v>
      </c>
      <c r="G260" s="15">
        <v>12668.92978307924</v>
      </c>
      <c r="H260" s="16">
        <f t="shared" si="133"/>
        <v>-6.4405981396444041</v>
      </c>
      <c r="I260" s="16">
        <f t="shared" ref="I260" si="442">IF(C260="","",((C260/C248)-1)*100)</f>
        <v>-9.5317906574394424</v>
      </c>
      <c r="J260" s="16">
        <f t="shared" ref="J260" si="443">IF(D260="","",-((D260/D248)-1)*100)</f>
        <v>-79.487179487179489</v>
      </c>
      <c r="K260" s="16">
        <f t="shared" ref="K260" si="444">IF(E260="","",-((E260/E248)-1)*100)</f>
        <v>-69.292389853137507</v>
      </c>
      <c r="L260" s="16">
        <f t="shared" ref="L260" si="445">IF(F260="","",((F260/F248)-1)*100)</f>
        <v>-6.4692127825409234</v>
      </c>
      <c r="M260" s="17">
        <f t="shared" ref="M260" si="446">IF(G260="","",-((G260/G248)-1)*100)</f>
        <v>-167.32568385501057</v>
      </c>
      <c r="N260" s="2">
        <f t="shared" ref="N260" si="447">COUNTIF(H260:M260,"&gt;0")</f>
        <v>0</v>
      </c>
      <c r="O260" s="2">
        <f t="shared" ref="O260" si="448">COUNTIF(H260:M260,"&lt;0")</f>
        <v>6</v>
      </c>
      <c r="P260" s="2">
        <f t="shared" ref="P260" si="449">COUNTIF(H260:M260,"=0")</f>
        <v>0</v>
      </c>
      <c r="Q260" s="18">
        <f t="shared" ref="Q260" si="450">SUM(N260:P260)</f>
        <v>6</v>
      </c>
      <c r="R260" s="19">
        <f t="shared" ref="R260" si="451">(N260/Q260)-(O260/Q260)</f>
        <v>-1</v>
      </c>
      <c r="S260" s="16">
        <f t="shared" si="128"/>
        <v>0.25233409033560417</v>
      </c>
      <c r="T260" s="16">
        <f t="shared" ref="T260" si="452">IF(C260="","",((C260/C259)-1)*100)</f>
        <v>-3.5844435151455301E-2</v>
      </c>
      <c r="U260" s="16">
        <f t="shared" ref="U260" si="453">IF(D260="","",-((D260/D259)-1)*100)</f>
        <v>1.4084507042253502</v>
      </c>
      <c r="V260" s="16">
        <f t="shared" ref="V260" si="454">IF(E260="","",-((E260/E259)-1)*100)</f>
        <v>0.78247261345852914</v>
      </c>
      <c r="W260" s="16">
        <f t="shared" ref="W260" si="455">IF(F260="","",((F260/F259)-1)*100)</f>
        <v>-9.4355331076212412E-2</v>
      </c>
      <c r="X260" s="17">
        <f t="shared" ref="X260" si="456">IF(G260="","",-((G260/G259)-1)*100)</f>
        <v>6.7539490871669212</v>
      </c>
      <c r="Y260" s="2">
        <f t="shared" ref="Y260" si="457">COUNTIF(S260:X260,"&gt;0")</f>
        <v>4</v>
      </c>
      <c r="Z260" s="2">
        <f t="shared" ref="Z260" si="458">COUNTIF(S260:X260,"&lt;0")</f>
        <v>2</v>
      </c>
      <c r="AA260" s="2">
        <f t="shared" ref="AA260" si="459">COUNTIF(S260:X260,"=0")</f>
        <v>0</v>
      </c>
      <c r="AB260" s="18">
        <f t="shared" ref="AB260" si="460">SUM(Y260:AA260)</f>
        <v>6</v>
      </c>
      <c r="AC260" s="19">
        <f t="shared" ref="AC260" si="461">(Y260/AB260)-(Z260/AB260)</f>
        <v>0.33333333333333331</v>
      </c>
    </row>
    <row r="261" spans="1:29" x14ac:dyDescent="0.2">
      <c r="A261" s="13">
        <v>44287</v>
      </c>
      <c r="B261" s="20">
        <v>1599.2</v>
      </c>
      <c r="C261" s="14" t="s">
        <v>717</v>
      </c>
      <c r="D261" s="14">
        <v>7.1</v>
      </c>
      <c r="E261" s="14" t="s">
        <v>767</v>
      </c>
      <c r="F261" s="14" t="s">
        <v>664</v>
      </c>
      <c r="G261" s="15">
        <v>9059.5547830792402</v>
      </c>
      <c r="H261" s="16">
        <f t="shared" si="133"/>
        <v>-5.1065851196484768</v>
      </c>
      <c r="I261" s="16">
        <f t="shared" ref="I261" si="462">IF(C261="","",((C261/C249)-1)*100)</f>
        <v>-0.18488698037812945</v>
      </c>
      <c r="J261" s="16">
        <f t="shared" ref="J261" si="463">IF(D261="","",-((D261/D249)-1)*100)</f>
        <v>14.457831325301218</v>
      </c>
      <c r="K261" s="16">
        <f t="shared" ref="K261" si="464">IF(E261="","",-((E261/E249)-1)*100)</f>
        <v>16.129032258064512</v>
      </c>
      <c r="L261" s="16">
        <f t="shared" ref="L261" si="465">IF(F261="","",((F261/F249)-1)*100)</f>
        <v>-1.5147372450374563</v>
      </c>
      <c r="M261" s="17">
        <f t="shared" ref="M261" si="466">IF(G261="","",-((G261/G249)-1)*100)</f>
        <v>-6.8844025246186602</v>
      </c>
      <c r="N261" s="2">
        <f t="shared" ref="N261" si="467">COUNTIF(H261:M261,"&gt;0")</f>
        <v>2</v>
      </c>
      <c r="O261" s="2">
        <f t="shared" ref="O261" si="468">COUNTIF(H261:M261,"&lt;0")</f>
        <v>4</v>
      </c>
      <c r="P261" s="2">
        <f t="shared" ref="P261" si="469">COUNTIF(H261:M261,"=0")</f>
        <v>0</v>
      </c>
      <c r="Q261" s="18">
        <f t="shared" ref="Q261" si="470">SUM(N261:P261)</f>
        <v>6</v>
      </c>
      <c r="R261" s="19">
        <f t="shared" ref="R261" si="471">(N261/Q261)-(O261/Q261)</f>
        <v>-0.33333333333333331</v>
      </c>
      <c r="S261" s="16">
        <f t="shared" si="128"/>
        <v>0.56003020387616065</v>
      </c>
      <c r="T261" s="16">
        <f t="shared" ref="T261" si="472">IF(C261="","",((C261/C260)-1)*100)</f>
        <v>1.7928643996900639E-2</v>
      </c>
      <c r="U261" s="16">
        <f t="shared" ref="U261" si="473">IF(D261="","",-((D261/D260)-1)*100)</f>
        <v>-1.4285714285714235</v>
      </c>
      <c r="V261" s="16">
        <f t="shared" ref="V261" si="474">IF(E261="","",-((E261/E260)-1)*100)</f>
        <v>-0.47318611987381409</v>
      </c>
      <c r="W261" s="16">
        <f t="shared" ref="W261" si="475">IF(F261="","",((F261/F260)-1)*100)</f>
        <v>5.555555555556424E-2</v>
      </c>
      <c r="X261" s="17">
        <f t="shared" ref="X261" si="476">IF(G261="","",-((G261/G260)-1)*100)</f>
        <v>28.48997556858134</v>
      </c>
      <c r="Y261" s="2">
        <f t="shared" ref="Y261" si="477">COUNTIF(S261:X261,"&gt;0")</f>
        <v>4</v>
      </c>
      <c r="Z261" s="2">
        <f t="shared" ref="Z261" si="478">COUNTIF(S261:X261,"&lt;0")</f>
        <v>2</v>
      </c>
      <c r="AA261" s="2">
        <f t="shared" ref="AA261" si="479">COUNTIF(S261:X261,"=0")</f>
        <v>0</v>
      </c>
      <c r="AB261" s="18">
        <f t="shared" ref="AB261" si="480">SUM(Y261:AA261)</f>
        <v>6</v>
      </c>
      <c r="AC261" s="19">
        <f t="shared" ref="AC261" si="481">(Y261/AB261)-(Z261/AB261)</f>
        <v>0.33333333333333331</v>
      </c>
    </row>
    <row r="262" spans="1:29" x14ac:dyDescent="0.2">
      <c r="A262" s="13">
        <v>44317</v>
      </c>
      <c r="B262" s="20">
        <v>1605.8</v>
      </c>
      <c r="C262" s="14" t="s">
        <v>718</v>
      </c>
      <c r="D262" s="14">
        <v>6.9</v>
      </c>
      <c r="E262" s="14" t="s">
        <v>557</v>
      </c>
      <c r="F262" s="14" t="s">
        <v>665</v>
      </c>
      <c r="G262" s="15">
        <v>7757.9873227617791</v>
      </c>
      <c r="H262" s="16">
        <f t="shared" si="133"/>
        <v>13.619893428063957</v>
      </c>
      <c r="I262" s="16">
        <f t="shared" ref="I262" si="482">IF(C262="","",((C262/C250)-1)*100)</f>
        <v>-0.1252310811616808</v>
      </c>
      <c r="J262" s="16">
        <f t="shared" ref="J262" si="483">IF(D262="","",-((D262/D250)-1)*100)</f>
        <v>41.525423728813557</v>
      </c>
      <c r="K262" s="16">
        <f t="shared" ref="K262" si="484">IF(E262="","",-((E262/E250)-1)*100)</f>
        <v>44.819919964428635</v>
      </c>
      <c r="L262" s="16">
        <f t="shared" ref="L262" si="485">IF(F262="","",((F262/F250)-1)*100)</f>
        <v>-5.4106635818698017</v>
      </c>
      <c r="M262" s="17">
        <f t="shared" ref="M262" si="486">IF(G262="","",-((G262/G250)-1)*100)</f>
        <v>23.342514970739202</v>
      </c>
      <c r="N262" s="2">
        <f t="shared" ref="N262" si="487">COUNTIF(H262:M262,"&gt;0")</f>
        <v>4</v>
      </c>
      <c r="O262" s="2">
        <f t="shared" ref="O262" si="488">COUNTIF(H262:M262,"&lt;0")</f>
        <v>2</v>
      </c>
      <c r="P262" s="2">
        <f t="shared" ref="P262" si="489">COUNTIF(H262:M262,"=0")</f>
        <v>0</v>
      </c>
      <c r="Q262" s="18">
        <f t="shared" ref="Q262" si="490">SUM(N262:P262)</f>
        <v>6</v>
      </c>
      <c r="R262" s="19">
        <f t="shared" ref="R262" si="491">(N262/Q262)-(O262/Q262)</f>
        <v>0.33333333333333331</v>
      </c>
      <c r="S262" s="16">
        <f t="shared" si="128"/>
        <v>6.8831737688523909E-2</v>
      </c>
      <c r="T262" s="16">
        <f t="shared" ref="T262" si="492">IF(C262="","",((C262/C261)-1)*100)</f>
        <v>7.1701720841299554E-2</v>
      </c>
      <c r="U262" s="16">
        <f t="shared" ref="U262" si="493">IF(D262="","",-((D262/D261)-1)*100)</f>
        <v>2.8169014084506894</v>
      </c>
      <c r="V262" s="16">
        <f t="shared" ref="V262" si="494">IF(E262="","",-((E262/E261)-1)*100)</f>
        <v>2.5902668759811731</v>
      </c>
      <c r="W262" s="16">
        <f t="shared" ref="W262" si="495">IF(F262="","",((F262/F261)-1)*100)</f>
        <v>-0.1166018878400843</v>
      </c>
      <c r="X262" s="17">
        <f t="shared" ref="X262" si="496">IF(G262="","",-((G262/G261)-1)*100)</f>
        <v>14.366792756178615</v>
      </c>
      <c r="Y262" s="2">
        <f t="shared" ref="Y262" si="497">COUNTIF(S262:X262,"&gt;0")</f>
        <v>5</v>
      </c>
      <c r="Z262" s="2">
        <f t="shared" ref="Z262" si="498">COUNTIF(S262:X262,"&lt;0")</f>
        <v>1</v>
      </c>
      <c r="AA262" s="2">
        <f t="shared" ref="AA262" si="499">COUNTIF(S262:X262,"=0")</f>
        <v>0</v>
      </c>
      <c r="AB262" s="18">
        <f t="shared" ref="AB262" si="500">SUM(Y262:AA262)</f>
        <v>6</v>
      </c>
      <c r="AC262" s="19">
        <f t="shared" ref="AC262" si="501">(Y262/AB262)-(Z262/AB262)</f>
        <v>0.66666666666666674</v>
      </c>
    </row>
    <row r="263" spans="1:29" x14ac:dyDescent="0.2">
      <c r="A263" s="13">
        <v>44348</v>
      </c>
      <c r="B263" s="20">
        <v>1610.8</v>
      </c>
      <c r="C263" s="14" t="s">
        <v>719</v>
      </c>
      <c r="D263" s="14">
        <v>6.8</v>
      </c>
      <c r="E263" s="14" t="s">
        <v>768</v>
      </c>
      <c r="F263" s="14" t="s">
        <v>666</v>
      </c>
      <c r="G263" s="15">
        <v>7188.7638379132941</v>
      </c>
      <c r="H263" s="16">
        <f t="shared" si="133"/>
        <v>11.552622438346649</v>
      </c>
      <c r="I263" s="16">
        <f t="shared" ref="I263" si="502">IF(C263="","",((C263/C251)-1)*100)</f>
        <v>1.2470911152216546</v>
      </c>
      <c r="J263" s="16">
        <f t="shared" ref="J263" si="503">IF(D263="","",-((D263/D251)-1)*100)</f>
        <v>40.869565217391305</v>
      </c>
      <c r="K263" s="16">
        <f t="shared" ref="K263" si="504">IF(E263="","",-((E263/E251)-1)*100)</f>
        <v>42.797975149562816</v>
      </c>
      <c r="L263" s="16">
        <f t="shared" ref="L263" si="505">IF(F263="","",((F263/F251)-1)*100)</f>
        <v>-3.8032856161850925</v>
      </c>
      <c r="M263" s="17">
        <f t="shared" ref="M263" si="506">IF(G263="","",-((G263/G251)-1)*100)</f>
        <v>33.169718878458745</v>
      </c>
      <c r="N263" s="2">
        <f t="shared" ref="N263" si="507">COUNTIF(H263:M263,"&gt;0")</f>
        <v>5</v>
      </c>
      <c r="O263" s="2">
        <f t="shared" ref="O263" si="508">COUNTIF(H263:M263,"&lt;0")</f>
        <v>1</v>
      </c>
      <c r="P263" s="2">
        <f t="shared" ref="P263" si="509">COUNTIF(H263:M263,"=0")</f>
        <v>0</v>
      </c>
      <c r="Q263" s="18">
        <f t="shared" ref="Q263" si="510">SUM(N263:P263)</f>
        <v>6</v>
      </c>
      <c r="R263" s="19">
        <f t="shared" ref="R263" si="511">(N263/Q263)-(O263/Q263)</f>
        <v>0.66666666666666674</v>
      </c>
      <c r="S263" s="16">
        <f t="shared" si="128"/>
        <v>0.412706353176584</v>
      </c>
      <c r="T263" s="16">
        <f t="shared" ref="T263" si="512">IF(C263="","",((C263/C262)-1)*100)</f>
        <v>1.3135896823501358</v>
      </c>
      <c r="U263" s="16">
        <f t="shared" ref="U263" si="513">IF(D263="","",-((D263/D262)-1)*100)</f>
        <v>1.449275362318847</v>
      </c>
      <c r="V263" s="16">
        <f t="shared" ref="V263" si="514">IF(E263="","",-((E263/E262)-1)*100)</f>
        <v>-0.16116035455278066</v>
      </c>
      <c r="W263" s="16">
        <f t="shared" ref="W263" si="515">IF(F263="","",((F263/F262)-1)*100)</f>
        <v>1.2340874979153815</v>
      </c>
      <c r="X263" s="17">
        <f t="shared" ref="X263" si="516">IF(G263="","",-((G263/G262)-1)*100)</f>
        <v>7.3372572184849378</v>
      </c>
      <c r="Y263" s="2">
        <f t="shared" ref="Y263" si="517">COUNTIF(S263:X263,"&gt;0")</f>
        <v>5</v>
      </c>
      <c r="Z263" s="2">
        <f t="shared" ref="Z263" si="518">COUNTIF(S263:X263,"&lt;0")</f>
        <v>1</v>
      </c>
      <c r="AA263" s="2">
        <f t="shared" ref="AA263" si="519">COUNTIF(S263:X263,"=0")</f>
        <v>0</v>
      </c>
      <c r="AB263" s="18">
        <f t="shared" ref="AB263" si="520">SUM(Y263:AA263)</f>
        <v>6</v>
      </c>
      <c r="AC263" s="19">
        <f t="shared" ref="AC263" si="521">(Y263/AB263)-(Z263/AB263)</f>
        <v>0.66666666666666674</v>
      </c>
    </row>
    <row r="264" spans="1:29" x14ac:dyDescent="0.2">
      <c r="A264" s="13">
        <v>44378</v>
      </c>
      <c r="B264" s="20">
        <v>1627.5</v>
      </c>
      <c r="C264" s="14" t="s">
        <v>720</v>
      </c>
      <c r="D264" s="14">
        <v>6.5</v>
      </c>
      <c r="E264" s="14" t="s">
        <v>769</v>
      </c>
      <c r="F264" s="14" t="s">
        <v>667</v>
      </c>
      <c r="G264" s="15">
        <v>6614.4769472677071</v>
      </c>
      <c r="H264" s="16">
        <f t="shared" si="133"/>
        <v>7.688193608771221</v>
      </c>
      <c r="I264" s="16">
        <f t="shared" ref="I264" si="522">IF(C264="","",((C264/C252)-1)*100)</f>
        <v>2.2562209786879395</v>
      </c>
      <c r="J264" s="16">
        <f t="shared" ref="J264" si="523">IF(D264="","",-((D264/D252)-1)*100)</f>
        <v>44.444444444444443</v>
      </c>
      <c r="K264" s="16">
        <f t="shared" ref="K264" si="524">IF(E264="","",-((E264/E252)-1)*100)</f>
        <v>45.89350180505415</v>
      </c>
      <c r="L264" s="16">
        <f t="shared" ref="L264" si="525">IF(F264="","",((F264/F252)-1)*100)</f>
        <v>-3.3657638706284465</v>
      </c>
      <c r="M264" s="17">
        <f t="shared" ref="M264" si="526">IF(G264="","",-((G264/G252)-1)*100)</f>
        <v>42.008812461111489</v>
      </c>
      <c r="N264" s="2">
        <f t="shared" ref="N264" si="527">COUNTIF(H264:M264,"&gt;0")</f>
        <v>5</v>
      </c>
      <c r="O264" s="2">
        <f t="shared" ref="O264" si="528">COUNTIF(H264:M264,"&lt;0")</f>
        <v>1</v>
      </c>
      <c r="P264" s="2">
        <f t="shared" ref="P264" si="529">COUNTIF(H264:M264,"=0")</f>
        <v>0</v>
      </c>
      <c r="Q264" s="18">
        <f t="shared" ref="Q264" si="530">SUM(N264:P264)</f>
        <v>6</v>
      </c>
      <c r="R264" s="19">
        <f t="shared" ref="R264" si="531">(N264/Q264)-(O264/Q264)</f>
        <v>0.66666666666666674</v>
      </c>
      <c r="S264" s="16">
        <f t="shared" si="128"/>
        <v>0.31137127911320395</v>
      </c>
      <c r="T264" s="16">
        <f t="shared" ref="T264" si="532">IF(C264="","",((C264/C263)-1)*100)</f>
        <v>1.231730315888746</v>
      </c>
      <c r="U264" s="16">
        <f t="shared" ref="U264" si="533">IF(D264="","",-((D264/D263)-1)*100)</f>
        <v>4.4117647058823479</v>
      </c>
      <c r="V264" s="16">
        <f t="shared" ref="V264" si="534">IF(E264="","",-((E264/E263)-1)*100)</f>
        <v>3.5398230088495519</v>
      </c>
      <c r="W264" s="16">
        <f t="shared" ref="W264" si="535">IF(F264="","",((F264/F263)-1)*100)</f>
        <v>0.90055460985118962</v>
      </c>
      <c r="X264" s="17">
        <f t="shared" ref="X264" si="536">IF(G264="","",-((G264/G263)-1)*100)</f>
        <v>7.9886737635866956</v>
      </c>
      <c r="Y264" s="2">
        <f t="shared" ref="Y264" si="537">COUNTIF(S264:X264,"&gt;0")</f>
        <v>6</v>
      </c>
      <c r="Z264" s="2">
        <f t="shared" ref="Z264" si="538">COUNTIF(S264:X264,"&lt;0")</f>
        <v>0</v>
      </c>
      <c r="AA264" s="2">
        <f t="shared" ref="AA264" si="539">COUNTIF(S264:X264,"=0")</f>
        <v>0</v>
      </c>
      <c r="AB264" s="18">
        <f t="shared" ref="AB264" si="540">SUM(Y264:AA264)</f>
        <v>6</v>
      </c>
      <c r="AC264" s="19">
        <f t="shared" ref="AC264" si="541">(Y264/AB264)-(Z264/AB264)</f>
        <v>1</v>
      </c>
    </row>
    <row r="265" spans="1:29" x14ac:dyDescent="0.2">
      <c r="A265" s="13">
        <v>44409</v>
      </c>
      <c r="B265" s="20">
        <v>1625.3</v>
      </c>
      <c r="C265" s="14" t="s">
        <v>721</v>
      </c>
      <c r="D265" s="14">
        <v>6.2</v>
      </c>
      <c r="E265" s="14" t="s">
        <v>770</v>
      </c>
      <c r="F265" s="14" t="s">
        <v>668</v>
      </c>
      <c r="G265" s="15">
        <v>6289.1730150887752</v>
      </c>
      <c r="H265" s="16">
        <f t="shared" si="133"/>
        <v>6.3447464715107094</v>
      </c>
      <c r="I265" s="16">
        <f t="shared" ref="I265" si="542">IF(C265="","",((C265/C253)-1)*100)</f>
        <v>3.3949699744336703</v>
      </c>
      <c r="J265" s="16">
        <f t="shared" ref="J265" si="543">IF(D265="","",-((D265/D253)-1)*100)</f>
        <v>35.416666666666664</v>
      </c>
      <c r="K265" s="16">
        <f t="shared" ref="K265" si="544">IF(E265="","",-((E265/E253)-1)*100)</f>
        <v>34.887640449438194</v>
      </c>
      <c r="L265" s="16">
        <f t="shared" ref="L265" si="545">IF(F265="","",((F265/F253)-1)*100)</f>
        <v>-0.26346919023549908</v>
      </c>
      <c r="M265" s="17">
        <f t="shared" ref="M265" si="546">IF(G265="","",-((G265/G253)-1)*100)</f>
        <v>46.73381615650559</v>
      </c>
      <c r="N265" s="2">
        <f t="shared" ref="N265" si="547">COUNTIF(H265:M265,"&gt;0")</f>
        <v>5</v>
      </c>
      <c r="O265" s="2">
        <f t="shared" ref="O265" si="548">COUNTIF(H265:M265,"&lt;0")</f>
        <v>1</v>
      </c>
      <c r="P265" s="2">
        <f t="shared" ref="P265" si="549">COUNTIF(H265:M265,"=0")</f>
        <v>0</v>
      </c>
      <c r="Q265" s="18">
        <f t="shared" ref="Q265" si="550">SUM(N265:P265)</f>
        <v>6</v>
      </c>
      <c r="R265" s="19">
        <f t="shared" ref="R265" si="551">(N265/Q265)-(O265/Q265)</f>
        <v>0.66666666666666674</v>
      </c>
      <c r="S265" s="16">
        <f t="shared" ref="S265:S294" si="552">IF(B264="","",((B264/B263)-1)*100)</f>
        <v>1.0367519245095602</v>
      </c>
      <c r="T265" s="16">
        <f t="shared" ref="T265" si="553">IF(C265="","",((C265/C264)-1)*100)</f>
        <v>1.2400302730395163</v>
      </c>
      <c r="U265" s="16">
        <f t="shared" ref="U265" si="554">IF(D265="","",-((D265/D264)-1)*100)</f>
        <v>4.6153846153846096</v>
      </c>
      <c r="V265" s="16">
        <f t="shared" ref="V265" si="555">IF(E265="","",-((E265/E264)-1)*100)</f>
        <v>3.3361134278565463</v>
      </c>
      <c r="W265" s="16">
        <f t="shared" ref="W265" si="556">IF(F265="","",((F265/F264)-1)*100)</f>
        <v>0.94693877551021988</v>
      </c>
      <c r="X265" s="17">
        <f t="shared" ref="X265" si="557">IF(G265="","",-((G265/G264)-1)*100)</f>
        <v>4.9180598068802368</v>
      </c>
      <c r="Y265" s="2">
        <f t="shared" ref="Y265" si="558">COUNTIF(S265:X265,"&gt;0")</f>
        <v>6</v>
      </c>
      <c r="Z265" s="2">
        <f t="shared" ref="Z265" si="559">COUNTIF(S265:X265,"&lt;0")</f>
        <v>0</v>
      </c>
      <c r="AA265" s="2">
        <f t="shared" ref="AA265" si="560">COUNTIF(S265:X265,"=0")</f>
        <v>0</v>
      </c>
      <c r="AB265" s="18">
        <f t="shared" ref="AB265" si="561">SUM(Y265:AA265)</f>
        <v>6</v>
      </c>
      <c r="AC265" s="19">
        <f t="shared" ref="AC265" si="562">(Y265/AB265)-(Z265/AB265)</f>
        <v>1</v>
      </c>
    </row>
    <row r="266" spans="1:29" x14ac:dyDescent="0.2">
      <c r="A266" s="13">
        <v>44440</v>
      </c>
      <c r="B266" s="20">
        <v>1626.2</v>
      </c>
      <c r="C266" s="14" t="s">
        <v>722</v>
      </c>
      <c r="D266" s="14">
        <v>5.9</v>
      </c>
      <c r="E266" s="14" t="s">
        <v>771</v>
      </c>
      <c r="F266" s="14" t="s">
        <v>248</v>
      </c>
      <c r="G266" s="15">
        <v>6075.6124090281692</v>
      </c>
      <c r="H266" s="16">
        <f t="shared" si="133"/>
        <v>4.4604409023716096</v>
      </c>
      <c r="I266" s="16">
        <f t="shared" ref="I266" si="563">IF(C266="","",((C266/C254)-1)*100)</f>
        <v>4.438905702925644</v>
      </c>
      <c r="J266" s="16">
        <f t="shared" ref="J266" si="564">IF(D266="","",-((D266/D254)-1)*100)</f>
        <v>32.95454545454546</v>
      </c>
      <c r="K266" s="16">
        <f t="shared" ref="K266" si="565">IF(E266="","",-((E266/E254)-1)*100)</f>
        <v>32.228360957642721</v>
      </c>
      <c r="L266" s="16">
        <f t="shared" ref="L266" si="566">IF(F266="","",((F266/F254)-1)*100)</f>
        <v>1.2067099567099504</v>
      </c>
      <c r="M266" s="17">
        <f t="shared" ref="M266" si="567">IF(G266="","",-((G266/G254)-1)*100)</f>
        <v>49.56740609029454</v>
      </c>
      <c r="N266" s="2">
        <f t="shared" ref="N266" si="568">COUNTIF(H266:M266,"&gt;0")</f>
        <v>6</v>
      </c>
      <c r="O266" s="2">
        <f t="shared" ref="O266" si="569">COUNTIF(H266:M266,"&lt;0")</f>
        <v>0</v>
      </c>
      <c r="P266" s="2">
        <f t="shared" ref="P266" si="570">COUNTIF(H266:M266,"=0")</f>
        <v>0</v>
      </c>
      <c r="Q266" s="18">
        <f t="shared" ref="Q266" si="571">SUM(N266:P266)</f>
        <v>6</v>
      </c>
      <c r="R266" s="19">
        <f t="shared" ref="R266" si="572">(N266/Q266)-(O266/Q266)</f>
        <v>1</v>
      </c>
      <c r="S266" s="16">
        <f t="shared" si="552"/>
        <v>-0.13517665130569068</v>
      </c>
      <c r="T266" s="16">
        <f t="shared" ref="T266" si="573">IF(C266="","",((C266/C265)-1)*100)</f>
        <v>1.2018401380103461</v>
      </c>
      <c r="U266" s="16">
        <f t="shared" ref="U266" si="574">IF(D266="","",-((D266/D265)-1)*100)</f>
        <v>4.8387096774193505</v>
      </c>
      <c r="V266" s="16">
        <f t="shared" ref="V266" si="575">IF(E266="","",-((E266/E265)-1)*100)</f>
        <v>4.7454702329594483</v>
      </c>
      <c r="W266" s="16">
        <f t="shared" ref="W266" si="576">IF(F266="","",((F266/F265)-1)*100)</f>
        <v>0.83023343576471564</v>
      </c>
      <c r="X266" s="17">
        <f t="shared" ref="X266" si="577">IF(G266="","",-((G266/G265)-1)*100)</f>
        <v>3.3956866117093365</v>
      </c>
      <c r="Y266" s="2">
        <f t="shared" ref="Y266" si="578">COUNTIF(S266:X266,"&gt;0")</f>
        <v>5</v>
      </c>
      <c r="Z266" s="2">
        <f t="shared" ref="Z266" si="579">COUNTIF(S266:X266,"&lt;0")</f>
        <v>1</v>
      </c>
      <c r="AA266" s="2">
        <f t="shared" ref="AA266" si="580">COUNTIF(S266:X266,"=0")</f>
        <v>0</v>
      </c>
      <c r="AB266" s="18">
        <f t="shared" ref="AB266" si="581">SUM(Y266:AA266)</f>
        <v>6</v>
      </c>
      <c r="AC266" s="19">
        <f t="shared" ref="AC266" si="582">(Y266/AB266)-(Z266/AB266)</f>
        <v>0.66666666666666674</v>
      </c>
    </row>
    <row r="267" spans="1:29" x14ac:dyDescent="0.2">
      <c r="A267" s="13">
        <v>44470</v>
      </c>
      <c r="B267" s="20">
        <v>1640.2</v>
      </c>
      <c r="C267" s="14" t="s">
        <v>723</v>
      </c>
      <c r="D267" s="14">
        <v>5.6</v>
      </c>
      <c r="E267" s="14" t="s">
        <v>568</v>
      </c>
      <c r="F267" s="14" t="s">
        <v>669</v>
      </c>
      <c r="G267" s="15">
        <v>5847.9635995043609</v>
      </c>
      <c r="H267" s="16">
        <f t="shared" si="133"/>
        <v>3.1525531240088833</v>
      </c>
      <c r="I267" s="16">
        <f t="shared" ref="I267" si="583">IF(C267="","",((C267/C255)-1)*100)</f>
        <v>5.8069112931955713</v>
      </c>
      <c r="J267" s="16">
        <f t="shared" ref="J267" si="584">IF(D267="","",-((D267/D255)-1)*100)</f>
        <v>29.113924050632921</v>
      </c>
      <c r="K267" s="16">
        <f t="shared" ref="K267" si="585">IF(E267="","",-((E267/E255)-1)*100)</f>
        <v>25.938803894297646</v>
      </c>
      <c r="L267" s="16">
        <f t="shared" ref="L267" si="586">IF(F267="","",((F267/F255)-1)*100)</f>
        <v>3.3096280087527408</v>
      </c>
      <c r="M267" s="17">
        <f t="shared" ref="M267" si="587">IF(G267="","",-((G267/G255)-1)*100)</f>
        <v>52.366598403831176</v>
      </c>
      <c r="N267" s="2">
        <f t="shared" ref="N267" si="588">COUNTIF(H267:M267,"&gt;0")</f>
        <v>6</v>
      </c>
      <c r="O267" s="2">
        <f t="shared" ref="O267" si="589">COUNTIF(H267:M267,"&lt;0")</f>
        <v>0</v>
      </c>
      <c r="P267" s="2">
        <f t="shared" ref="P267" si="590">COUNTIF(H267:M267,"=0")</f>
        <v>0</v>
      </c>
      <c r="Q267" s="18">
        <f t="shared" ref="Q267" si="591">SUM(N267:P267)</f>
        <v>6</v>
      </c>
      <c r="R267" s="19">
        <f t="shared" ref="R267" si="592">(N267/Q267)-(O267/Q267)</f>
        <v>1</v>
      </c>
      <c r="S267" s="16">
        <f t="shared" si="552"/>
        <v>5.5374392419871299E-2</v>
      </c>
      <c r="T267" s="16">
        <f t="shared" ref="T267" si="593">IF(C267="","",((C267/C266)-1)*100)</f>
        <v>1.2557531677936273</v>
      </c>
      <c r="U267" s="16">
        <f t="shared" ref="U267" si="594">IF(D267="","",-((D267/D266)-1)*100)</f>
        <v>5.0847457627118731</v>
      </c>
      <c r="V267" s="16">
        <f t="shared" ref="V267" si="595">IF(E267="","",-((E267/E266)-1)*100)</f>
        <v>3.532608695652184</v>
      </c>
      <c r="W267" s="16">
        <f t="shared" ref="W267" si="596">IF(F267="","",((F267/F266)-1)*100)</f>
        <v>0.97310591883654762</v>
      </c>
      <c r="X267" s="17">
        <f t="shared" ref="X267" si="597">IF(G267="","",-((G267/G266)-1)*100)</f>
        <v>3.7469277860044059</v>
      </c>
      <c r="Y267" s="2">
        <f t="shared" ref="Y267" si="598">COUNTIF(S267:X267,"&gt;0")</f>
        <v>6</v>
      </c>
      <c r="Z267" s="2">
        <f t="shared" ref="Z267" si="599">COUNTIF(S267:X267,"&lt;0")</f>
        <v>0</v>
      </c>
      <c r="AA267" s="2">
        <f t="shared" ref="AA267" si="600">COUNTIF(S267:X267,"=0")</f>
        <v>0</v>
      </c>
      <c r="AB267" s="18">
        <f t="shared" ref="AB267" si="601">SUM(Y267:AA267)</f>
        <v>6</v>
      </c>
      <c r="AC267" s="19">
        <f t="shared" ref="AC267" si="602">(Y267/AB267)-(Z267/AB267)</f>
        <v>1</v>
      </c>
    </row>
    <row r="268" spans="1:29" x14ac:dyDescent="0.2">
      <c r="A268" s="13">
        <v>44501</v>
      </c>
      <c r="B268" s="20">
        <v>1643.3</v>
      </c>
      <c r="C268" s="14" t="s">
        <v>724</v>
      </c>
      <c r="D268" s="14">
        <v>5.3</v>
      </c>
      <c r="E268" s="14" t="s">
        <v>772</v>
      </c>
      <c r="F268" s="14" t="s">
        <v>670</v>
      </c>
      <c r="G268" s="15">
        <v>5571.6026687684307</v>
      </c>
      <c r="H268" s="16">
        <f t="shared" si="133"/>
        <v>3.3717779038255458</v>
      </c>
      <c r="I268" s="16">
        <f t="shared" ref="I268" si="603">IF(C268="","",((C268/C256)-1)*100)</f>
        <v>7.2400879747964053</v>
      </c>
      <c r="J268" s="16">
        <f t="shared" ref="J268" si="604">IF(D268="","",-((D268/D256)-1)*100)</f>
        <v>29.333333333333332</v>
      </c>
      <c r="K268" s="16">
        <f t="shared" ref="K268" si="605">IF(E268="","",-((E268/E256)-1)*100)</f>
        <v>25.877192982456144</v>
      </c>
      <c r="L268" s="16">
        <f t="shared" ref="L268" si="606">IF(F268="","",((F268/F256)-1)*100)</f>
        <v>4.7496014512671048</v>
      </c>
      <c r="M268" s="17">
        <f t="shared" ref="M268" si="607">IF(G268="","",-((G268/G256)-1)*100)</f>
        <v>55.597876747293817</v>
      </c>
      <c r="N268" s="2">
        <f t="shared" ref="N268" si="608">COUNTIF(H268:M268,"&gt;0")</f>
        <v>6</v>
      </c>
      <c r="O268" s="2">
        <f t="shared" ref="O268" si="609">COUNTIF(H268:M268,"&lt;0")</f>
        <v>0</v>
      </c>
      <c r="P268" s="2">
        <f t="shared" ref="P268" si="610">COUNTIF(H268:M268,"=0")</f>
        <v>0</v>
      </c>
      <c r="Q268" s="18">
        <f t="shared" ref="Q268" si="611">SUM(N268:P268)</f>
        <v>6</v>
      </c>
      <c r="R268" s="19">
        <f t="shared" ref="R268" si="612">(N268/Q268)-(O268/Q268)</f>
        <v>1</v>
      </c>
      <c r="S268" s="16">
        <f t="shared" si="552"/>
        <v>0.86090271799286189</v>
      </c>
      <c r="T268" s="16">
        <f t="shared" ref="T268" si="613">IF(C268="","",((C268/C267)-1)*100)</f>
        <v>1.2401795735129006</v>
      </c>
      <c r="U268" s="16">
        <f t="shared" ref="U268" si="614">IF(D268="","",-((D268/D267)-1)*100)</f>
        <v>5.3571428571428488</v>
      </c>
      <c r="V268" s="16">
        <f t="shared" ref="V268" si="615">IF(E268="","",-((E268/E267)-1)*100)</f>
        <v>4.7887323943661908</v>
      </c>
      <c r="W268" s="16">
        <f t="shared" ref="W268" si="616">IF(F268="","",((F268/F267)-1)*100)</f>
        <v>0.90018533227429476</v>
      </c>
      <c r="X268" s="17">
        <f t="shared" ref="X268" si="617">IF(G268="","",-((G268/G267)-1)*100)</f>
        <v>4.7257635249192242</v>
      </c>
      <c r="Y268" s="2">
        <f t="shared" ref="Y268" si="618">COUNTIF(S268:X268,"&gt;0")</f>
        <v>6</v>
      </c>
      <c r="Z268" s="2">
        <f t="shared" ref="Z268" si="619">COUNTIF(S268:X268,"&lt;0")</f>
        <v>0</v>
      </c>
      <c r="AA268" s="2">
        <f t="shared" ref="AA268" si="620">COUNTIF(S268:X268,"=0")</f>
        <v>0</v>
      </c>
      <c r="AB268" s="18">
        <f t="shared" ref="AB268" si="621">SUM(Y268:AA268)</f>
        <v>6</v>
      </c>
      <c r="AC268" s="19">
        <f t="shared" ref="AC268" si="622">(Y268/AB268)-(Z268/AB268)</f>
        <v>1</v>
      </c>
    </row>
    <row r="269" spans="1:29" x14ac:dyDescent="0.2">
      <c r="A269" s="13">
        <v>44531</v>
      </c>
      <c r="B269" s="20">
        <v>1648.9</v>
      </c>
      <c r="C269" s="14" t="s">
        <v>725</v>
      </c>
      <c r="D269" s="14">
        <v>5.0999999999999996</v>
      </c>
      <c r="E269" s="14" t="s">
        <v>773</v>
      </c>
      <c r="F269" s="14" t="s">
        <v>671</v>
      </c>
      <c r="G269" s="15">
        <v>5267.1823789133568</v>
      </c>
      <c r="H269" s="16">
        <f t="shared" si="133"/>
        <v>3.5867372667675257</v>
      </c>
      <c r="I269" s="16">
        <f t="shared" ref="I269" si="623">IF(C269="","",((C269/C257)-1)*100)</f>
        <v>8.7596022152087283</v>
      </c>
      <c r="J269" s="16">
        <f t="shared" ref="J269" si="624">IF(D269="","",-((D269/D257)-1)*100)</f>
        <v>31.081081081081084</v>
      </c>
      <c r="K269" s="16">
        <f t="shared" ref="K269" si="625">IF(E269="","",-((E269/E257)-1)*100)</f>
        <v>26.994780014914234</v>
      </c>
      <c r="L269" s="16">
        <f t="shared" ref="L269" si="626">IF(F269="","",((F269/F257)-1)*100)</f>
        <v>6.1155839858828553</v>
      </c>
      <c r="M269" s="17">
        <f t="shared" ref="M269" si="627">IF(G269="","",-((G269/G257)-1)*100)</f>
        <v>58.617966192309055</v>
      </c>
      <c r="N269" s="2">
        <f t="shared" ref="N269" si="628">COUNTIF(H269:M269,"&gt;0")</f>
        <v>6</v>
      </c>
      <c r="O269" s="2">
        <f t="shared" ref="O269" si="629">COUNTIF(H269:M269,"&lt;0")</f>
        <v>0</v>
      </c>
      <c r="P269" s="2">
        <f t="shared" ref="P269" si="630">COUNTIF(H269:M269,"=0")</f>
        <v>0</v>
      </c>
      <c r="Q269" s="18">
        <f t="shared" ref="Q269" si="631">SUM(N269:P269)</f>
        <v>6</v>
      </c>
      <c r="R269" s="19">
        <f t="shared" ref="R269" si="632">(N269/Q269)-(O269/Q269)</f>
        <v>1</v>
      </c>
      <c r="S269" s="16">
        <f t="shared" si="552"/>
        <v>0.18900134129984369</v>
      </c>
      <c r="T269" s="16">
        <f t="shared" ref="T269" si="633">IF(C269="","",((C269/C268)-1)*100)</f>
        <v>1.2360733883931108</v>
      </c>
      <c r="U269" s="16">
        <f t="shared" ref="U269" si="634">IF(D269="","",-((D269/D268)-1)*100)</f>
        <v>3.7735849056603765</v>
      </c>
      <c r="V269" s="16">
        <f t="shared" ref="V269" si="635">IF(E269="","",-((E269/E268)-1)*100)</f>
        <v>3.4516765285996009</v>
      </c>
      <c r="W269" s="16">
        <f t="shared" ref="W269" si="636">IF(F269="","",((F269/F268)-1)*100)</f>
        <v>0.98661768564680674</v>
      </c>
      <c r="X269" s="17">
        <f t="shared" ref="X269" si="637">IF(G269="","",-((G269/G268)-1)*100)</f>
        <v>5.4637831868646902</v>
      </c>
      <c r="Y269" s="2">
        <f t="shared" ref="Y269" si="638">COUNTIF(S269:X269,"&gt;0")</f>
        <v>6</v>
      </c>
      <c r="Z269" s="2">
        <f t="shared" ref="Z269" si="639">COUNTIF(S269:X269,"&lt;0")</f>
        <v>0</v>
      </c>
      <c r="AA269" s="2">
        <f t="shared" ref="AA269" si="640">COUNTIF(S269:X269,"=0")</f>
        <v>0</v>
      </c>
      <c r="AB269" s="18">
        <f t="shared" ref="AB269" si="641">SUM(Y269:AA269)</f>
        <v>6</v>
      </c>
      <c r="AC269" s="19">
        <f t="shared" ref="AC269" si="642">(Y269/AB269)-(Z269/AB269)</f>
        <v>1</v>
      </c>
    </row>
    <row r="270" spans="1:29" x14ac:dyDescent="0.2">
      <c r="A270" s="13">
        <v>44562</v>
      </c>
      <c r="B270" s="20">
        <v>1647.5</v>
      </c>
      <c r="C270" s="14" t="s">
        <v>726</v>
      </c>
      <c r="D270" s="14">
        <v>4.9000000000000004</v>
      </c>
      <c r="E270" s="14" t="s">
        <v>774</v>
      </c>
      <c r="F270" s="14" t="s">
        <v>672</v>
      </c>
      <c r="G270" s="15">
        <v>4831.9442836752614</v>
      </c>
      <c r="H270" s="16">
        <f t="shared" si="133"/>
        <v>4.2024772497472274</v>
      </c>
      <c r="I270" s="16">
        <f t="shared" ref="I270" si="643">IF(C270="","",((C270/C258)-1)*100)</f>
        <v>10.298329355608594</v>
      </c>
      <c r="J270" s="16">
        <f t="shared" ref="J270" si="644">IF(D270="","",-((D270/D258)-1)*100)</f>
        <v>30.985915492957737</v>
      </c>
      <c r="K270" s="16">
        <f t="shared" ref="K270" si="645">IF(E270="","",-((E270/E258)-1)*100)</f>
        <v>26.821705426356591</v>
      </c>
      <c r="L270" s="16">
        <f t="shared" ref="L270" si="646">IF(F270="","",((F270/F258)-1)*100)</f>
        <v>7.6339260982771107</v>
      </c>
      <c r="M270" s="17">
        <f t="shared" ref="M270" si="647">IF(G270="","",-((G270/G258)-1)*100)</f>
        <v>63.50746961993039</v>
      </c>
      <c r="N270" s="2">
        <f t="shared" ref="N270" si="648">COUNTIF(H270:M270,"&gt;0")</f>
        <v>6</v>
      </c>
      <c r="O270" s="2">
        <f t="shared" ref="O270" si="649">COUNTIF(H270:M270,"&lt;0")</f>
        <v>0</v>
      </c>
      <c r="P270" s="2">
        <f t="shared" ref="P270" si="650">COUNTIF(H270:M270,"=0")</f>
        <v>0</v>
      </c>
      <c r="Q270" s="18">
        <f t="shared" ref="Q270" si="651">SUM(N270:P270)</f>
        <v>6</v>
      </c>
      <c r="R270" s="19">
        <f t="shared" ref="R270" si="652">(N270/Q270)-(O270/Q270)</f>
        <v>1</v>
      </c>
      <c r="S270" s="16">
        <f t="shared" si="552"/>
        <v>0.34077770340170677</v>
      </c>
      <c r="T270" s="16">
        <f t="shared" ref="T270" si="653">IF(C270="","",((C270/C269)-1)*100)</f>
        <v>1.215505913271997</v>
      </c>
      <c r="U270" s="16">
        <f t="shared" ref="U270" si="654">IF(D270="","",-((D270/D269)-1)*100)</f>
        <v>3.9215686274509665</v>
      </c>
      <c r="V270" s="16">
        <f t="shared" ref="V270" si="655">IF(E270="","",-((E270/E269)-1)*100)</f>
        <v>3.5750766087844776</v>
      </c>
      <c r="W270" s="16">
        <f t="shared" ref="W270" si="656">IF(F270="","",((F270/F269)-1)*100)</f>
        <v>0.96658525177988341</v>
      </c>
      <c r="X270" s="17">
        <f t="shared" ref="X270" si="657">IF(G270="","",-((G270/G269)-1)*100)</f>
        <v>8.2632053330928485</v>
      </c>
      <c r="Y270" s="2">
        <f t="shared" ref="Y270" si="658">COUNTIF(S270:X270,"&gt;0")</f>
        <v>6</v>
      </c>
      <c r="Z270" s="2">
        <f t="shared" ref="Z270" si="659">COUNTIF(S270:X270,"&lt;0")</f>
        <v>0</v>
      </c>
      <c r="AA270" s="2">
        <f t="shared" ref="AA270" si="660">COUNTIF(S270:X270,"=0")</f>
        <v>0</v>
      </c>
      <c r="AB270" s="18">
        <f t="shared" ref="AB270" si="661">SUM(Y270:AA270)</f>
        <v>6</v>
      </c>
      <c r="AC270" s="19">
        <f t="shared" ref="AC270" si="662">(Y270/AB270)-(Z270/AB270)</f>
        <v>1</v>
      </c>
    </row>
    <row r="271" spans="1:29" x14ac:dyDescent="0.2">
      <c r="A271" s="13">
        <v>44593</v>
      </c>
      <c r="B271" s="20">
        <v>1659.1</v>
      </c>
      <c r="C271" s="14" t="s">
        <v>727</v>
      </c>
      <c r="D271" s="14">
        <v>4.5999999999999996</v>
      </c>
      <c r="E271" s="14" t="s">
        <v>626</v>
      </c>
      <c r="F271" s="14" t="s">
        <v>636</v>
      </c>
      <c r="G271" s="15">
        <v>4478.1734503419284</v>
      </c>
      <c r="H271" s="16">
        <f t="shared" si="133"/>
        <v>3.930103456977041</v>
      </c>
      <c r="I271" s="16">
        <f t="shared" ref="I271:I282" si="663">IF(C271="","",((C271/C259)-1)*100)</f>
        <v>10.490471354322239</v>
      </c>
      <c r="J271" s="16">
        <f t="shared" ref="J271:J282" si="664">IF(D271="","",-((D271/D259)-1)*100)</f>
        <v>35.2112676056338</v>
      </c>
      <c r="K271" s="16">
        <f t="shared" ref="K271:K282" si="665">IF(E271="","",-((E271/E259)-1)*100)</f>
        <v>30.20344287949921</v>
      </c>
      <c r="L271" s="16">
        <f t="shared" ref="L271:L282" si="666">IF(F271="","",((F271/F259)-1)*100)</f>
        <v>7.5983793084309248</v>
      </c>
      <c r="M271" s="17">
        <f t="shared" ref="M271:M282" si="667">IF(G271="","",-((G271/G259)-1)*100)</f>
        <v>67.039679223355193</v>
      </c>
      <c r="N271" s="2">
        <f t="shared" ref="N271:N282" si="668">COUNTIF(H271:M271,"&gt;0")</f>
        <v>6</v>
      </c>
      <c r="O271" s="2">
        <f t="shared" ref="O271:O282" si="669">COUNTIF(H271:M271,"&lt;0")</f>
        <v>0</v>
      </c>
      <c r="P271" s="2">
        <f t="shared" ref="P271:P282" si="670">COUNTIF(H271:M271,"=0")</f>
        <v>0</v>
      </c>
      <c r="Q271" s="18">
        <f t="shared" ref="Q271:Q282" si="671">SUM(N271:P271)</f>
        <v>6</v>
      </c>
      <c r="R271" s="19">
        <f t="shared" ref="R271:R282" si="672">(N271/Q271)-(O271/Q271)</f>
        <v>1</v>
      </c>
      <c r="S271" s="16">
        <f t="shared" si="552"/>
        <v>-8.4905088240649906E-2</v>
      </c>
      <c r="T271" s="16">
        <f t="shared" ref="T271:T282" si="673">IF(C271="","",((C271/C270)-1)*100)</f>
        <v>4.8685491723476915E-2</v>
      </c>
      <c r="U271" s="16">
        <f t="shared" ref="U271:U282" si="674">IF(D271="","",-((D271/D270)-1)*100)</f>
        <v>6.1224489795918551</v>
      </c>
      <c r="V271" s="16">
        <f t="shared" ref="V271:V282" si="675">IF(E271="","",-((E271/E270)-1)*100)</f>
        <v>5.508474576271194</v>
      </c>
      <c r="W271" s="16">
        <f t="shared" ref="W271:W282" si="676">IF(F271="","",((F271/F270)-1)*100)</f>
        <v>-0.22131864738278439</v>
      </c>
      <c r="X271" s="17">
        <f t="shared" ref="X271:X282" si="677">IF(G271="","",-((G271/G270)-1)*100)</f>
        <v>7.3215006747604505</v>
      </c>
      <c r="Y271" s="2">
        <f t="shared" ref="Y271:Y282" si="678">COUNTIF(S271:X271,"&gt;0")</f>
        <v>4</v>
      </c>
      <c r="Z271" s="2">
        <f t="shared" ref="Z271:Z282" si="679">COUNTIF(S271:X271,"&lt;0")</f>
        <v>2</v>
      </c>
      <c r="AA271" s="2">
        <f t="shared" ref="AA271:AA282" si="680">COUNTIF(S271:X271,"=0")</f>
        <v>0</v>
      </c>
      <c r="AB271" s="18">
        <f t="shared" ref="AB271:AB282" si="681">SUM(Y271:AA271)</f>
        <v>6</v>
      </c>
      <c r="AC271" s="19">
        <f t="shared" ref="AC271:AC282" si="682">(Y271/AB271)-(Z271/AB271)</f>
        <v>0.33333333333333331</v>
      </c>
    </row>
    <row r="272" spans="1:29" x14ac:dyDescent="0.2">
      <c r="A272" s="13">
        <v>44621</v>
      </c>
      <c r="B272" s="20">
        <v>1665.5</v>
      </c>
      <c r="C272" s="14" t="s">
        <v>728</v>
      </c>
      <c r="D272" s="14">
        <v>4.4000000000000004</v>
      </c>
      <c r="E272" s="14" t="s">
        <v>496</v>
      </c>
      <c r="F272" s="14" t="s">
        <v>673</v>
      </c>
      <c r="G272" s="15">
        <v>4029.2604068636679</v>
      </c>
      <c r="H272" s="16">
        <f t="shared" si="133"/>
        <v>4.3984394663981741</v>
      </c>
      <c r="I272" s="16">
        <f t="shared" si="663"/>
        <v>10.506185382178934</v>
      </c>
      <c r="J272" s="16">
        <f t="shared" si="664"/>
        <v>37.142857142857132</v>
      </c>
      <c r="K272" s="16">
        <f t="shared" si="665"/>
        <v>33.201892744479487</v>
      </c>
      <c r="L272" s="16">
        <f t="shared" si="666"/>
        <v>7.4333333333333362</v>
      </c>
      <c r="M272" s="17">
        <f t="shared" si="667"/>
        <v>68.195731795394494</v>
      </c>
      <c r="N272" s="2">
        <f t="shared" si="668"/>
        <v>6</v>
      </c>
      <c r="O272" s="2">
        <f t="shared" si="669"/>
        <v>0</v>
      </c>
      <c r="P272" s="2">
        <f t="shared" si="670"/>
        <v>0</v>
      </c>
      <c r="Q272" s="18">
        <f t="shared" si="671"/>
        <v>6</v>
      </c>
      <c r="R272" s="19">
        <f t="shared" si="672"/>
        <v>1</v>
      </c>
      <c r="S272" s="16">
        <f t="shared" si="552"/>
        <v>0.7040971168436938</v>
      </c>
      <c r="T272" s="16">
        <f t="shared" si="673"/>
        <v>-2.1627466882945257E-2</v>
      </c>
      <c r="U272" s="16">
        <f t="shared" si="674"/>
        <v>4.3478260869565073</v>
      </c>
      <c r="V272" s="16">
        <f t="shared" si="675"/>
        <v>5.0448430493273522</v>
      </c>
      <c r="W272" s="16">
        <f t="shared" si="676"/>
        <v>-0.24760136180749237</v>
      </c>
      <c r="X272" s="17">
        <f t="shared" si="677"/>
        <v>10.024467530260228</v>
      </c>
      <c r="Y272" s="2">
        <f t="shared" si="678"/>
        <v>4</v>
      </c>
      <c r="Z272" s="2">
        <f t="shared" si="679"/>
        <v>2</v>
      </c>
      <c r="AA272" s="2">
        <f t="shared" si="680"/>
        <v>0</v>
      </c>
      <c r="AB272" s="18">
        <f t="shared" si="681"/>
        <v>6</v>
      </c>
      <c r="AC272" s="19">
        <f t="shared" si="682"/>
        <v>0.33333333333333331</v>
      </c>
    </row>
    <row r="273" spans="1:29" x14ac:dyDescent="0.2">
      <c r="A273" s="13">
        <v>44652</v>
      </c>
      <c r="B273" s="20">
        <v>1668.5</v>
      </c>
      <c r="C273" s="14" t="s">
        <v>729</v>
      </c>
      <c r="D273" s="14">
        <v>4.3</v>
      </c>
      <c r="E273" s="14" t="s">
        <v>461</v>
      </c>
      <c r="F273" s="14" t="s">
        <v>674</v>
      </c>
      <c r="G273" s="15">
        <v>3789.6500172532783</v>
      </c>
      <c r="H273" s="16">
        <f t="shared" si="133"/>
        <v>4.217508291095684</v>
      </c>
      <c r="I273" s="16">
        <f t="shared" si="663"/>
        <v>10.366873804971322</v>
      </c>
      <c r="J273" s="16">
        <f t="shared" si="664"/>
        <v>39.436619718309863</v>
      </c>
      <c r="K273" s="16">
        <f t="shared" si="665"/>
        <v>35.400313971742548</v>
      </c>
      <c r="L273" s="16">
        <f t="shared" si="666"/>
        <v>7.1238200999444778</v>
      </c>
      <c r="M273" s="17">
        <f t="shared" si="667"/>
        <v>58.169577777361603</v>
      </c>
      <c r="N273" s="2">
        <f t="shared" si="668"/>
        <v>6</v>
      </c>
      <c r="O273" s="2">
        <f t="shared" si="669"/>
        <v>0</v>
      </c>
      <c r="P273" s="2">
        <f t="shared" si="670"/>
        <v>0</v>
      </c>
      <c r="Q273" s="18">
        <f t="shared" si="671"/>
        <v>6</v>
      </c>
      <c r="R273" s="19">
        <f t="shared" si="672"/>
        <v>1</v>
      </c>
      <c r="S273" s="16">
        <f t="shared" si="552"/>
        <v>0.38575131095173187</v>
      </c>
      <c r="T273" s="16">
        <f t="shared" si="673"/>
        <v>-0.1081607268400897</v>
      </c>
      <c r="U273" s="16">
        <f t="shared" si="674"/>
        <v>2.2727272727272818</v>
      </c>
      <c r="V273" s="16">
        <f t="shared" si="675"/>
        <v>2.833530106257387</v>
      </c>
      <c r="W273" s="16">
        <f t="shared" si="676"/>
        <v>-0.23270245113248267</v>
      </c>
      <c r="X273" s="17">
        <f t="shared" si="677"/>
        <v>5.9467585962481806</v>
      </c>
      <c r="Y273" s="2">
        <f t="shared" si="678"/>
        <v>4</v>
      </c>
      <c r="Z273" s="2">
        <f t="shared" si="679"/>
        <v>2</v>
      </c>
      <c r="AA273" s="2">
        <f t="shared" si="680"/>
        <v>0</v>
      </c>
      <c r="AB273" s="18">
        <f t="shared" si="681"/>
        <v>6</v>
      </c>
      <c r="AC273" s="19">
        <f t="shared" si="682"/>
        <v>0.33333333333333331</v>
      </c>
    </row>
    <row r="274" spans="1:29" x14ac:dyDescent="0.2">
      <c r="A274" s="13">
        <v>44682</v>
      </c>
      <c r="B274" s="20">
        <v>1667.6</v>
      </c>
      <c r="C274" s="14" t="s">
        <v>429</v>
      </c>
      <c r="D274" s="14">
        <v>4.0999999999999996</v>
      </c>
      <c r="E274" s="14" t="s">
        <v>493</v>
      </c>
      <c r="F274" s="14" t="s">
        <v>675</v>
      </c>
      <c r="G274" s="15">
        <v>3441.7658181190795</v>
      </c>
      <c r="H274" s="16">
        <f t="shared" si="133"/>
        <v>4.3334167083541653</v>
      </c>
      <c r="I274" s="16">
        <f t="shared" si="663"/>
        <v>10.054931932171019</v>
      </c>
      <c r="J274" s="16">
        <f t="shared" si="664"/>
        <v>40.579710144927553</v>
      </c>
      <c r="K274" s="16">
        <f t="shared" si="665"/>
        <v>35.697018533440769</v>
      </c>
      <c r="L274" s="16">
        <f t="shared" si="666"/>
        <v>6.8986602924009155</v>
      </c>
      <c r="M274" s="17">
        <f t="shared" si="667"/>
        <v>55.635841166935037</v>
      </c>
      <c r="N274" s="2">
        <f t="shared" si="668"/>
        <v>6</v>
      </c>
      <c r="O274" s="2">
        <f t="shared" si="669"/>
        <v>0</v>
      </c>
      <c r="P274" s="2">
        <f t="shared" si="670"/>
        <v>0</v>
      </c>
      <c r="Q274" s="18">
        <f t="shared" si="671"/>
        <v>6</v>
      </c>
      <c r="R274" s="19">
        <f t="shared" si="672"/>
        <v>1</v>
      </c>
      <c r="S274" s="16">
        <f t="shared" si="552"/>
        <v>0.18012608826178944</v>
      </c>
      <c r="T274" s="16">
        <f t="shared" si="673"/>
        <v>-0.21114178983270282</v>
      </c>
      <c r="U274" s="16">
        <f t="shared" si="674"/>
        <v>4.6511627906976827</v>
      </c>
      <c r="V274" s="16">
        <f t="shared" si="675"/>
        <v>3.0376670716889431</v>
      </c>
      <c r="W274" s="16">
        <f t="shared" si="676"/>
        <v>-0.3265433058622258</v>
      </c>
      <c r="X274" s="17">
        <f t="shared" si="677"/>
        <v>9.1798503173214812</v>
      </c>
      <c r="Y274" s="2">
        <f t="shared" si="678"/>
        <v>4</v>
      </c>
      <c r="Z274" s="2">
        <f t="shared" si="679"/>
        <v>2</v>
      </c>
      <c r="AA274" s="2">
        <f t="shared" si="680"/>
        <v>0</v>
      </c>
      <c r="AB274" s="18">
        <f t="shared" si="681"/>
        <v>6</v>
      </c>
      <c r="AC274" s="19">
        <f t="shared" si="682"/>
        <v>0.33333333333333331</v>
      </c>
    </row>
    <row r="275" spans="1:29" x14ac:dyDescent="0.2">
      <c r="A275" s="13">
        <v>44713</v>
      </c>
      <c r="B275" s="20">
        <v>1666.5</v>
      </c>
      <c r="C275" s="14" t="s">
        <v>730</v>
      </c>
      <c r="D275" s="14">
        <v>4</v>
      </c>
      <c r="E275" s="14" t="s">
        <v>460</v>
      </c>
      <c r="F275" s="14" t="s">
        <v>676</v>
      </c>
      <c r="G275" s="15">
        <v>3198.4324847857461</v>
      </c>
      <c r="H275" s="16">
        <f t="shared" ref="H275:H294" si="683">IF(B274="","",((B274/B262)-1)*100)</f>
        <v>3.8485490098393305</v>
      </c>
      <c r="I275" s="16">
        <f t="shared" si="663"/>
        <v>8.3097595473833117</v>
      </c>
      <c r="J275" s="16">
        <f t="shared" si="664"/>
        <v>41.17647058823529</v>
      </c>
      <c r="K275" s="16">
        <f t="shared" si="665"/>
        <v>37.972646822204347</v>
      </c>
      <c r="L275" s="16">
        <f t="shared" si="666"/>
        <v>5.1452418867717231</v>
      </c>
      <c r="M275" s="17">
        <f t="shared" si="667"/>
        <v>55.507893194135519</v>
      </c>
      <c r="N275" s="2">
        <f t="shared" si="668"/>
        <v>6</v>
      </c>
      <c r="O275" s="2">
        <f t="shared" si="669"/>
        <v>0</v>
      </c>
      <c r="P275" s="2">
        <f t="shared" si="670"/>
        <v>0</v>
      </c>
      <c r="Q275" s="18">
        <f t="shared" si="671"/>
        <v>6</v>
      </c>
      <c r="R275" s="19">
        <f t="shared" si="672"/>
        <v>1</v>
      </c>
      <c r="S275" s="16">
        <f t="shared" si="552"/>
        <v>-5.394066526821506E-2</v>
      </c>
      <c r="T275" s="16">
        <f t="shared" si="673"/>
        <v>-0.29296875</v>
      </c>
      <c r="U275" s="16">
        <f t="shared" si="674"/>
        <v>2.4390243902438935</v>
      </c>
      <c r="V275" s="16">
        <f t="shared" si="675"/>
        <v>3.3834586466165439</v>
      </c>
      <c r="W275" s="16">
        <f t="shared" si="676"/>
        <v>-0.42641705668227115</v>
      </c>
      <c r="X275" s="17">
        <f t="shared" si="677"/>
        <v>7.0700142366546874</v>
      </c>
      <c r="Y275" s="2">
        <f t="shared" si="678"/>
        <v>3</v>
      </c>
      <c r="Z275" s="2">
        <f t="shared" si="679"/>
        <v>3</v>
      </c>
      <c r="AA275" s="2">
        <f t="shared" si="680"/>
        <v>0</v>
      </c>
      <c r="AB275" s="18">
        <f t="shared" si="681"/>
        <v>6</v>
      </c>
      <c r="AC275" s="19">
        <f t="shared" si="682"/>
        <v>0</v>
      </c>
    </row>
    <row r="276" spans="1:29" x14ac:dyDescent="0.2">
      <c r="A276" s="13">
        <v>44743</v>
      </c>
      <c r="B276" s="20">
        <v>1672.8</v>
      </c>
      <c r="C276" s="14" t="s">
        <v>731</v>
      </c>
      <c r="D276" s="14">
        <v>3.9</v>
      </c>
      <c r="E276" s="14" t="s">
        <v>755</v>
      </c>
      <c r="F276" s="14" t="s">
        <v>677</v>
      </c>
      <c r="G276" s="15">
        <v>3708.8960489993096</v>
      </c>
      <c r="H276" s="16">
        <f t="shared" si="683"/>
        <v>3.4579091134839812</v>
      </c>
      <c r="I276" s="16">
        <f t="shared" si="663"/>
        <v>6.6134947895441609</v>
      </c>
      <c r="J276" s="16">
        <f t="shared" si="664"/>
        <v>40</v>
      </c>
      <c r="K276" s="16">
        <f t="shared" si="665"/>
        <v>38.03169307756464</v>
      </c>
      <c r="L276" s="16">
        <f t="shared" si="666"/>
        <v>3.7061224489795874</v>
      </c>
      <c r="M276" s="17">
        <f t="shared" si="667"/>
        <v>43.927598832567227</v>
      </c>
      <c r="N276" s="2">
        <f t="shared" si="668"/>
        <v>6</v>
      </c>
      <c r="O276" s="2">
        <f t="shared" si="669"/>
        <v>0</v>
      </c>
      <c r="P276" s="2">
        <f t="shared" si="670"/>
        <v>0</v>
      </c>
      <c r="Q276" s="18">
        <f t="shared" si="671"/>
        <v>6</v>
      </c>
      <c r="R276" s="19">
        <f t="shared" si="672"/>
        <v>1</v>
      </c>
      <c r="S276" s="16">
        <f t="shared" si="552"/>
        <v>-6.5963060686013986E-2</v>
      </c>
      <c r="T276" s="16">
        <f t="shared" si="673"/>
        <v>-0.35368375231255023</v>
      </c>
      <c r="U276" s="16">
        <f t="shared" si="674"/>
        <v>2.5000000000000022</v>
      </c>
      <c r="V276" s="16">
        <f t="shared" si="675"/>
        <v>3.6316472114137466</v>
      </c>
      <c r="W276" s="16">
        <f t="shared" si="676"/>
        <v>-0.48046793398788257</v>
      </c>
      <c r="X276" s="17">
        <f t="shared" si="677"/>
        <v>-15.959804267925893</v>
      </c>
      <c r="Y276" s="2">
        <f t="shared" si="678"/>
        <v>2</v>
      </c>
      <c r="Z276" s="2">
        <f t="shared" si="679"/>
        <v>4</v>
      </c>
      <c r="AA276" s="2">
        <f t="shared" si="680"/>
        <v>0</v>
      </c>
      <c r="AB276" s="18">
        <f t="shared" si="681"/>
        <v>6</v>
      </c>
      <c r="AC276" s="19">
        <f t="shared" si="682"/>
        <v>-0.33333333333333331</v>
      </c>
    </row>
    <row r="277" spans="1:29" x14ac:dyDescent="0.2">
      <c r="A277" s="13">
        <v>44774</v>
      </c>
      <c r="B277" s="20">
        <v>1674.2</v>
      </c>
      <c r="C277" s="14" t="s">
        <v>732</v>
      </c>
      <c r="D277" s="14">
        <v>3.8</v>
      </c>
      <c r="E277" s="14" t="s">
        <v>775</v>
      </c>
      <c r="F277" s="14" t="s">
        <v>678</v>
      </c>
      <c r="G277" s="15">
        <v>3850.6656471547772</v>
      </c>
      <c r="H277" s="16">
        <f t="shared" si="683"/>
        <v>2.7834101382488541</v>
      </c>
      <c r="I277" s="16">
        <f t="shared" si="663"/>
        <v>4.968372627947093</v>
      </c>
      <c r="J277" s="16">
        <f t="shared" si="664"/>
        <v>38.709677419354847</v>
      </c>
      <c r="K277" s="16">
        <f t="shared" si="665"/>
        <v>38.56773080241588</v>
      </c>
      <c r="L277" s="16">
        <f t="shared" si="666"/>
        <v>2.24809962801229</v>
      </c>
      <c r="M277" s="17">
        <f t="shared" si="667"/>
        <v>38.773100407376489</v>
      </c>
      <c r="N277" s="2">
        <f t="shared" si="668"/>
        <v>6</v>
      </c>
      <c r="O277" s="2">
        <f t="shared" si="669"/>
        <v>0</v>
      </c>
      <c r="P277" s="2">
        <f t="shared" si="670"/>
        <v>0</v>
      </c>
      <c r="Q277" s="18">
        <f t="shared" si="671"/>
        <v>6</v>
      </c>
      <c r="R277" s="19">
        <f t="shared" si="672"/>
        <v>1</v>
      </c>
      <c r="S277" s="16">
        <f t="shared" si="552"/>
        <v>0.37803780378038443</v>
      </c>
      <c r="T277" s="16">
        <f t="shared" si="673"/>
        <v>-0.32217550374050719</v>
      </c>
      <c r="U277" s="16">
        <f t="shared" si="674"/>
        <v>2.5641025641025661</v>
      </c>
      <c r="V277" s="16">
        <f t="shared" si="675"/>
        <v>4.1722745625841107</v>
      </c>
      <c r="W277" s="16">
        <f t="shared" si="676"/>
        <v>-0.47229219143576362</v>
      </c>
      <c r="X277" s="17">
        <f t="shared" si="677"/>
        <v>-3.8224203720597094</v>
      </c>
      <c r="Y277" s="2">
        <f t="shared" si="678"/>
        <v>3</v>
      </c>
      <c r="Z277" s="2">
        <f t="shared" si="679"/>
        <v>3</v>
      </c>
      <c r="AA277" s="2">
        <f t="shared" si="680"/>
        <v>0</v>
      </c>
      <c r="AB277" s="18">
        <f t="shared" si="681"/>
        <v>6</v>
      </c>
      <c r="AC277" s="19">
        <f t="shared" si="682"/>
        <v>0</v>
      </c>
    </row>
    <row r="278" spans="1:29" x14ac:dyDescent="0.2">
      <c r="A278" s="13">
        <v>44805</v>
      </c>
      <c r="B278" s="20">
        <v>1674.7</v>
      </c>
      <c r="C278" s="14" t="s">
        <v>733</v>
      </c>
      <c r="D278" s="14">
        <v>3.8</v>
      </c>
      <c r="E278" s="14" t="s">
        <v>620</v>
      </c>
      <c r="F278" s="14" t="s">
        <v>679</v>
      </c>
      <c r="G278" s="15">
        <v>3872.1618592759896</v>
      </c>
      <c r="H278" s="16">
        <f t="shared" si="683"/>
        <v>3.0086753214791262</v>
      </c>
      <c r="I278" s="16">
        <f t="shared" si="663"/>
        <v>3.4661060287516365</v>
      </c>
      <c r="J278" s="16">
        <f t="shared" si="664"/>
        <v>35.593220338983059</v>
      </c>
      <c r="K278" s="16">
        <f t="shared" si="665"/>
        <v>34.873188405797094</v>
      </c>
      <c r="L278" s="16">
        <f t="shared" si="666"/>
        <v>1.2083622948190209</v>
      </c>
      <c r="M278" s="17">
        <f t="shared" si="667"/>
        <v>36.267134922529308</v>
      </c>
      <c r="N278" s="2">
        <f t="shared" si="668"/>
        <v>6</v>
      </c>
      <c r="O278" s="2">
        <f t="shared" si="669"/>
        <v>0</v>
      </c>
      <c r="P278" s="2">
        <f t="shared" si="670"/>
        <v>0</v>
      </c>
      <c r="Q278" s="18">
        <f t="shared" si="671"/>
        <v>6</v>
      </c>
      <c r="R278" s="19">
        <f t="shared" si="672"/>
        <v>1</v>
      </c>
      <c r="S278" s="16">
        <f t="shared" si="552"/>
        <v>8.3692013390734843E-2</v>
      </c>
      <c r="T278" s="16">
        <f t="shared" si="673"/>
        <v>-0.24652131039771819</v>
      </c>
      <c r="U278" s="16">
        <f t="shared" si="674"/>
        <v>0</v>
      </c>
      <c r="V278" s="16">
        <f t="shared" si="675"/>
        <v>-0.98314606741574107</v>
      </c>
      <c r="W278" s="16">
        <f t="shared" si="676"/>
        <v>-0.19508594326689277</v>
      </c>
      <c r="X278" s="17">
        <f t="shared" si="677"/>
        <v>-0.55824665372066207</v>
      </c>
      <c r="Y278" s="2">
        <f t="shared" si="678"/>
        <v>1</v>
      </c>
      <c r="Z278" s="2">
        <f t="shared" si="679"/>
        <v>4</v>
      </c>
      <c r="AA278" s="2">
        <f t="shared" si="680"/>
        <v>1</v>
      </c>
      <c r="AB278" s="18">
        <f t="shared" si="681"/>
        <v>6</v>
      </c>
      <c r="AC278" s="19">
        <f t="shared" si="682"/>
        <v>-0.5</v>
      </c>
    </row>
    <row r="279" spans="1:29" x14ac:dyDescent="0.2">
      <c r="A279" s="13">
        <v>44835</v>
      </c>
      <c r="B279" s="20">
        <v>1673.1</v>
      </c>
      <c r="C279" s="14" t="s">
        <v>734</v>
      </c>
      <c r="D279" s="14">
        <v>3.8</v>
      </c>
      <c r="E279" s="14" t="s">
        <v>620</v>
      </c>
      <c r="F279" s="14" t="s">
        <v>680</v>
      </c>
      <c r="G279" s="15">
        <v>3869.5229703871005</v>
      </c>
      <c r="H279" s="16">
        <f t="shared" si="683"/>
        <v>2.982412987332439</v>
      </c>
      <c r="I279" s="16">
        <f t="shared" si="663"/>
        <v>2.0258136924803605</v>
      </c>
      <c r="J279" s="16">
        <f t="shared" si="664"/>
        <v>32.142857142857139</v>
      </c>
      <c r="K279" s="16">
        <f t="shared" si="665"/>
        <v>32.488262910798113</v>
      </c>
      <c r="L279" s="16">
        <f t="shared" si="666"/>
        <v>8.4723325390512194E-2</v>
      </c>
      <c r="M279" s="17">
        <f t="shared" si="667"/>
        <v>33.831274689961155</v>
      </c>
      <c r="N279" s="2">
        <f t="shared" si="668"/>
        <v>6</v>
      </c>
      <c r="O279" s="2">
        <f t="shared" si="669"/>
        <v>0</v>
      </c>
      <c r="P279" s="2">
        <f t="shared" si="670"/>
        <v>0</v>
      </c>
      <c r="Q279" s="18">
        <f t="shared" si="671"/>
        <v>6</v>
      </c>
      <c r="R279" s="19">
        <f t="shared" si="672"/>
        <v>1</v>
      </c>
      <c r="S279" s="16">
        <f t="shared" si="552"/>
        <v>2.9865010154095373E-2</v>
      </c>
      <c r="T279" s="16">
        <f t="shared" si="673"/>
        <v>-0.15377011368006288</v>
      </c>
      <c r="U279" s="16">
        <f t="shared" si="674"/>
        <v>0</v>
      </c>
      <c r="V279" s="16">
        <f t="shared" si="675"/>
        <v>0</v>
      </c>
      <c r="W279" s="16">
        <f t="shared" si="676"/>
        <v>-0.14792117914311786</v>
      </c>
      <c r="X279" s="17">
        <f t="shared" si="677"/>
        <v>6.815027327867762E-2</v>
      </c>
      <c r="Y279" s="2">
        <f t="shared" si="678"/>
        <v>2</v>
      </c>
      <c r="Z279" s="2">
        <f t="shared" si="679"/>
        <v>2</v>
      </c>
      <c r="AA279" s="2">
        <f t="shared" si="680"/>
        <v>2</v>
      </c>
      <c r="AB279" s="18">
        <f t="shared" si="681"/>
        <v>6</v>
      </c>
      <c r="AC279" s="19">
        <f t="shared" si="682"/>
        <v>0</v>
      </c>
    </row>
    <row r="280" spans="1:29" x14ac:dyDescent="0.2">
      <c r="A280" s="13">
        <v>44866</v>
      </c>
      <c r="B280" s="20">
        <v>1674.9</v>
      </c>
      <c r="C280" s="14" t="s">
        <v>735</v>
      </c>
      <c r="D280" s="14">
        <v>3.8</v>
      </c>
      <c r="E280" s="14" t="s">
        <v>776</v>
      </c>
      <c r="F280" s="14" t="s">
        <v>271</v>
      </c>
      <c r="G280" s="15">
        <v>3874.7881219022515</v>
      </c>
      <c r="H280" s="16">
        <f t="shared" si="683"/>
        <v>2.0058529447628315</v>
      </c>
      <c r="I280" s="16">
        <f t="shared" si="663"/>
        <v>0.71503796907046446</v>
      </c>
      <c r="J280" s="16">
        <f t="shared" si="664"/>
        <v>28.301886792452834</v>
      </c>
      <c r="K280" s="16">
        <f t="shared" si="665"/>
        <v>29.881656804733737</v>
      </c>
      <c r="L280" s="16">
        <f t="shared" si="666"/>
        <v>-0.91314615586460812</v>
      </c>
      <c r="M280" s="17">
        <f t="shared" si="667"/>
        <v>30.454694057378827</v>
      </c>
      <c r="N280" s="2">
        <f t="shared" si="668"/>
        <v>5</v>
      </c>
      <c r="O280" s="2">
        <f t="shared" si="669"/>
        <v>1</v>
      </c>
      <c r="P280" s="2">
        <f t="shared" si="670"/>
        <v>0</v>
      </c>
      <c r="Q280" s="18">
        <f t="shared" si="671"/>
        <v>6</v>
      </c>
      <c r="R280" s="19">
        <f t="shared" si="672"/>
        <v>0.66666666666666674</v>
      </c>
      <c r="S280" s="16">
        <f t="shared" si="552"/>
        <v>-9.5539499611874135E-2</v>
      </c>
      <c r="T280" s="16">
        <f t="shared" si="673"/>
        <v>-6.0502722622512994E-2</v>
      </c>
      <c r="U280" s="16">
        <f t="shared" si="674"/>
        <v>0</v>
      </c>
      <c r="V280" s="16">
        <f t="shared" si="675"/>
        <v>1.1126564673157313</v>
      </c>
      <c r="W280" s="16">
        <f t="shared" si="676"/>
        <v>-0.10581450716893315</v>
      </c>
      <c r="X280" s="17">
        <f t="shared" si="677"/>
        <v>-0.13606719886261054</v>
      </c>
      <c r="Y280" s="2">
        <f t="shared" si="678"/>
        <v>1</v>
      </c>
      <c r="Z280" s="2">
        <f t="shared" si="679"/>
        <v>4</v>
      </c>
      <c r="AA280" s="2">
        <f t="shared" si="680"/>
        <v>1</v>
      </c>
      <c r="AB280" s="18">
        <f t="shared" si="681"/>
        <v>6</v>
      </c>
      <c r="AC280" s="19">
        <f t="shared" si="682"/>
        <v>-0.5</v>
      </c>
    </row>
    <row r="281" spans="1:29" x14ac:dyDescent="0.2">
      <c r="A281" s="13">
        <v>44896</v>
      </c>
      <c r="B281" s="20">
        <v>1677.4</v>
      </c>
      <c r="C281" s="14" t="s">
        <v>736</v>
      </c>
      <c r="D281" s="14">
        <v>3.7</v>
      </c>
      <c r="E281" s="14" t="s">
        <v>777</v>
      </c>
      <c r="F281" s="14" t="s">
        <v>270</v>
      </c>
      <c r="G281" s="15">
        <v>3893.584235209235</v>
      </c>
      <c r="H281" s="16">
        <f t="shared" si="683"/>
        <v>1.9229598977666962</v>
      </c>
      <c r="I281" s="16">
        <f t="shared" si="663"/>
        <v>-0.49824791940430435</v>
      </c>
      <c r="J281" s="16">
        <f t="shared" si="664"/>
        <v>27.450980392156854</v>
      </c>
      <c r="K281" s="16">
        <f t="shared" si="665"/>
        <v>28.907048008171611</v>
      </c>
      <c r="L281" s="16">
        <f t="shared" si="666"/>
        <v>-1.9435638933638089</v>
      </c>
      <c r="M281" s="17">
        <f t="shared" si="667"/>
        <v>26.078423811622432</v>
      </c>
      <c r="N281" s="2">
        <f t="shared" si="668"/>
        <v>4</v>
      </c>
      <c r="O281" s="2">
        <f t="shared" si="669"/>
        <v>2</v>
      </c>
      <c r="P281" s="2">
        <f t="shared" si="670"/>
        <v>0</v>
      </c>
      <c r="Q281" s="18">
        <f t="shared" si="671"/>
        <v>6</v>
      </c>
      <c r="R281" s="19">
        <f t="shared" si="672"/>
        <v>0.33333333333333331</v>
      </c>
      <c r="S281" s="16">
        <f t="shared" si="552"/>
        <v>0.10758472296934496</v>
      </c>
      <c r="T281" s="16">
        <f t="shared" si="673"/>
        <v>1.6510731975771797E-2</v>
      </c>
      <c r="U281" s="16">
        <f t="shared" si="674"/>
        <v>2.631578947368407</v>
      </c>
      <c r="V281" s="16">
        <f t="shared" si="675"/>
        <v>2.1097046413502074</v>
      </c>
      <c r="W281" s="16">
        <f t="shared" si="676"/>
        <v>-6.3555955722671698E-2</v>
      </c>
      <c r="X281" s="17">
        <f t="shared" si="677"/>
        <v>-0.48508751228844016</v>
      </c>
      <c r="Y281" s="2">
        <f t="shared" si="678"/>
        <v>4</v>
      </c>
      <c r="Z281" s="2">
        <f t="shared" si="679"/>
        <v>2</v>
      </c>
      <c r="AA281" s="2">
        <f t="shared" si="680"/>
        <v>0</v>
      </c>
      <c r="AB281" s="18">
        <f t="shared" si="681"/>
        <v>6</v>
      </c>
      <c r="AC281" s="19">
        <f t="shared" si="682"/>
        <v>0.33333333333333331</v>
      </c>
    </row>
    <row r="282" spans="1:29" x14ac:dyDescent="0.2">
      <c r="A282" s="13">
        <v>44927</v>
      </c>
      <c r="B282" s="20">
        <v>1692</v>
      </c>
      <c r="C282" s="14" t="s">
        <v>737</v>
      </c>
      <c r="D282" s="14">
        <v>3.6</v>
      </c>
      <c r="E282" s="14" t="s">
        <v>587</v>
      </c>
      <c r="F282" s="14" t="s">
        <v>681</v>
      </c>
      <c r="G282" s="15">
        <v>3818.9594155844152</v>
      </c>
      <c r="H282" s="16">
        <f t="shared" si="683"/>
        <v>1.7284250106131438</v>
      </c>
      <c r="I282" s="16">
        <f t="shared" si="663"/>
        <v>-1.6228497241155493</v>
      </c>
      <c r="J282" s="16">
        <f t="shared" si="664"/>
        <v>26.530612244897966</v>
      </c>
      <c r="K282" s="16">
        <f t="shared" si="665"/>
        <v>28.283898305084744</v>
      </c>
      <c r="L282" s="16">
        <f t="shared" si="666"/>
        <v>-2.9131710329919236</v>
      </c>
      <c r="M282" s="17">
        <f t="shared" si="667"/>
        <v>20.964332546491036</v>
      </c>
      <c r="N282" s="2">
        <f t="shared" si="668"/>
        <v>4</v>
      </c>
      <c r="O282" s="2">
        <f t="shared" si="669"/>
        <v>2</v>
      </c>
      <c r="P282" s="2">
        <f t="shared" si="670"/>
        <v>0</v>
      </c>
      <c r="Q282" s="18">
        <f t="shared" si="671"/>
        <v>6</v>
      </c>
      <c r="R282" s="19">
        <f t="shared" si="672"/>
        <v>0.33333333333333331</v>
      </c>
      <c r="S282" s="16">
        <f t="shared" si="552"/>
        <v>0.14926264254582211</v>
      </c>
      <c r="T282" s="16">
        <f t="shared" si="673"/>
        <v>7.1534694326746973E-2</v>
      </c>
      <c r="U282" s="16">
        <f t="shared" si="674"/>
        <v>2.7027027027027084</v>
      </c>
      <c r="V282" s="16">
        <f t="shared" si="675"/>
        <v>2.7298850574712485</v>
      </c>
      <c r="W282" s="16">
        <f t="shared" si="676"/>
        <v>-3.1798187503317976E-2</v>
      </c>
      <c r="X282" s="17">
        <f t="shared" si="677"/>
        <v>1.9166098668161879</v>
      </c>
      <c r="Y282" s="2">
        <f t="shared" si="678"/>
        <v>5</v>
      </c>
      <c r="Z282" s="2">
        <f t="shared" si="679"/>
        <v>1</v>
      </c>
      <c r="AA282" s="2">
        <f t="shared" si="680"/>
        <v>0</v>
      </c>
      <c r="AB282" s="18">
        <f t="shared" si="681"/>
        <v>6</v>
      </c>
      <c r="AC282" s="19">
        <f t="shared" si="682"/>
        <v>0.66666666666666674</v>
      </c>
    </row>
    <row r="283" spans="1:29" x14ac:dyDescent="0.2">
      <c r="A283" s="13">
        <v>44958</v>
      </c>
      <c r="B283" s="20">
        <v>1687.6</v>
      </c>
      <c r="C283" s="14" t="s">
        <v>738</v>
      </c>
      <c r="D283" s="14">
        <v>3.5</v>
      </c>
      <c r="E283" s="14" t="s">
        <v>778</v>
      </c>
      <c r="F283" s="14" t="s">
        <v>682</v>
      </c>
      <c r="G283" s="15">
        <v>3872.1885822510817</v>
      </c>
      <c r="H283" s="16">
        <f t="shared" si="683"/>
        <v>2.7010622154779895</v>
      </c>
      <c r="I283" s="16">
        <f t="shared" ref="I283" si="684">IF(C283="","",((C283/C271)-1)*100)</f>
        <v>-1.5679913490132424</v>
      </c>
      <c r="J283" s="16">
        <f t="shared" ref="J283" si="685">IF(D283="","",-((D283/D271)-1)*100)</f>
        <v>23.913043478260864</v>
      </c>
      <c r="K283" s="16">
        <f t="shared" ref="K283" si="686">IF(E283="","",-((E283/E271)-1)*100)</f>
        <v>26.233183856502251</v>
      </c>
      <c r="L283" s="16">
        <f t="shared" ref="L283" si="687">IF(F283="","",((F283/F271)-1)*100)</f>
        <v>-2.6926648096564421</v>
      </c>
      <c r="M283" s="17">
        <f t="shared" ref="M283" si="688">IF(G283="","",-((G283/G271)-1)*100)</f>
        <v>13.531965092700393</v>
      </c>
      <c r="N283" s="2">
        <f t="shared" ref="N283" si="689">COUNTIF(H283:M283,"&gt;0")</f>
        <v>4</v>
      </c>
      <c r="O283" s="2">
        <f t="shared" ref="O283" si="690">COUNTIF(H283:M283,"&lt;0")</f>
        <v>2</v>
      </c>
      <c r="P283" s="2">
        <f t="shared" ref="P283" si="691">COUNTIF(H283:M283,"=0")</f>
        <v>0</v>
      </c>
      <c r="Q283" s="18">
        <f t="shared" ref="Q283" si="692">SUM(N283:P283)</f>
        <v>6</v>
      </c>
      <c r="R283" s="19">
        <f t="shared" ref="R283" si="693">(N283/Q283)-(O283/Q283)</f>
        <v>0.33333333333333331</v>
      </c>
      <c r="S283" s="16">
        <f t="shared" si="552"/>
        <v>0.87039465839990893</v>
      </c>
      <c r="T283" s="16">
        <f t="shared" ref="T283" si="694">IF(C283="","",((C283/C282)-1)*100)</f>
        <v>0.10447597052678503</v>
      </c>
      <c r="U283" s="16">
        <f t="shared" ref="U283" si="695">IF(D283="","",-((D283/D282)-1)*100)</f>
        <v>2.777777777777779</v>
      </c>
      <c r="V283" s="16">
        <f t="shared" ref="V283" si="696">IF(E283="","",-((E283/E282)-1)*100)</f>
        <v>2.8064992614475703</v>
      </c>
      <c r="W283" s="16">
        <f t="shared" ref="W283" si="697">IF(F283="","",((F283/F282)-1)*100)</f>
        <v>5.3013836611492948E-3</v>
      </c>
      <c r="X283" s="17">
        <f t="shared" ref="X283" si="698">IF(G283="","",-((G283/G282)-1)*100)</f>
        <v>-1.3938133631231864</v>
      </c>
      <c r="Y283" s="2">
        <f t="shared" ref="Y283" si="699">COUNTIF(S283:X283,"&gt;0")</f>
        <v>5</v>
      </c>
      <c r="Z283" s="2">
        <f t="shared" ref="Z283" si="700">COUNTIF(S283:X283,"&lt;0")</f>
        <v>1</v>
      </c>
      <c r="AA283" s="2">
        <f t="shared" ref="AA283" si="701">COUNTIF(S283:X283,"=0")</f>
        <v>0</v>
      </c>
      <c r="AB283" s="18">
        <f t="shared" ref="AB283" si="702">SUM(Y283:AA283)</f>
        <v>6</v>
      </c>
      <c r="AC283" s="19">
        <f t="shared" ref="AC283" si="703">(Y283/AB283)-(Z283/AB283)</f>
        <v>0.66666666666666674</v>
      </c>
    </row>
    <row r="284" spans="1:29" x14ac:dyDescent="0.2">
      <c r="A284" s="13">
        <v>44986</v>
      </c>
      <c r="B284" s="20">
        <v>1690.2</v>
      </c>
      <c r="C284" s="14" t="s">
        <v>739</v>
      </c>
      <c r="D284" s="14">
        <v>3.4</v>
      </c>
      <c r="E284" s="14" t="s">
        <v>779</v>
      </c>
      <c r="F284" s="14" t="s">
        <v>683</v>
      </c>
      <c r="G284" s="15">
        <v>3926.4095967438352</v>
      </c>
      <c r="H284" s="16">
        <f t="shared" si="683"/>
        <v>1.7177988065818717</v>
      </c>
      <c r="I284" s="16">
        <f t="shared" ref="I284" si="704">IF(C284="","",((C284/C272)-1)*100)</f>
        <v>-1.4169055216050941</v>
      </c>
      <c r="J284" s="16">
        <f t="shared" ref="J284" si="705">IF(D284="","",-((D284/D272)-1)*100)</f>
        <v>22.727272727272741</v>
      </c>
      <c r="K284" s="16">
        <f t="shared" ref="K284" si="706">IF(E284="","",-((E284/E272)-1)*100)</f>
        <v>24.203069657615107</v>
      </c>
      <c r="L284" s="16">
        <f t="shared" ref="L284" si="707">IF(F284="","",((F284/F272)-1)*100)</f>
        <v>-2.4149343261971268</v>
      </c>
      <c r="M284" s="17">
        <f t="shared" ref="M284" si="708">IF(G284="","",-((G284/G272)-1)*100)</f>
        <v>2.552597740881446</v>
      </c>
      <c r="N284" s="2">
        <f t="shared" ref="N284" si="709">COUNTIF(H284:M284,"&gt;0")</f>
        <v>4</v>
      </c>
      <c r="O284" s="2">
        <f t="shared" ref="O284" si="710">COUNTIF(H284:M284,"&lt;0")</f>
        <v>2</v>
      </c>
      <c r="P284" s="2">
        <f t="shared" ref="P284" si="711">COUNTIF(H284:M284,"=0")</f>
        <v>0</v>
      </c>
      <c r="Q284" s="18">
        <f t="shared" ref="Q284" si="712">SUM(N284:P284)</f>
        <v>6</v>
      </c>
      <c r="R284" s="19">
        <f t="shared" ref="R284" si="713">(N284/Q284)-(O284/Q284)</f>
        <v>0.33333333333333331</v>
      </c>
      <c r="S284" s="16">
        <f t="shared" si="552"/>
        <v>-0.26004728132388299</v>
      </c>
      <c r="T284" s="16">
        <f t="shared" ref="T284" si="714">IF(C284="","",((C284/C283)-1)*100)</f>
        <v>0.131831914309255</v>
      </c>
      <c r="U284" s="16">
        <f t="shared" ref="U284" si="715">IF(D284="","",-((D284/D283)-1)*100)</f>
        <v>2.8571428571428581</v>
      </c>
      <c r="V284" s="16">
        <f t="shared" ref="V284" si="716">IF(E284="","",-((E284/E283)-1)*100)</f>
        <v>2.4316109422492294</v>
      </c>
      <c r="W284" s="16">
        <f t="shared" ref="W284" si="717">IF(F284="","",((F284/F283)-1)*100)</f>
        <v>3.7107718405415824E-2</v>
      </c>
      <c r="X284" s="17">
        <f t="shared" ref="X284" si="718">IF(G284="","",-((G284/G283)-1)*100)</f>
        <v>-1.4002679193179324</v>
      </c>
      <c r="Y284" s="2">
        <f t="shared" ref="Y284" si="719">COUNTIF(S284:X284,"&gt;0")</f>
        <v>4</v>
      </c>
      <c r="Z284" s="2">
        <f t="shared" ref="Z284" si="720">COUNTIF(S284:X284,"&lt;0")</f>
        <v>2</v>
      </c>
      <c r="AA284" s="2">
        <f t="shared" ref="AA284" si="721">COUNTIF(S284:X284,"=0")</f>
        <v>0</v>
      </c>
      <c r="AB284" s="18">
        <f t="shared" ref="AB284" si="722">SUM(Y284:AA284)</f>
        <v>6</v>
      </c>
      <c r="AC284" s="19">
        <f t="shared" ref="AC284" si="723">(Y284/AB284)-(Z284/AB284)</f>
        <v>0.33333333333333331</v>
      </c>
    </row>
    <row r="285" spans="1:29" x14ac:dyDescent="0.2">
      <c r="A285" s="13">
        <v>45017</v>
      </c>
      <c r="B285" s="20">
        <v>1684.2</v>
      </c>
      <c r="C285" s="14" t="s">
        <v>740</v>
      </c>
      <c r="D285" s="14">
        <v>3.3</v>
      </c>
      <c r="E285" s="14" t="s">
        <v>780</v>
      </c>
      <c r="F285" s="14" t="s">
        <v>684</v>
      </c>
      <c r="G285" s="15">
        <v>3953.6715015057398</v>
      </c>
      <c r="H285" s="16">
        <f t="shared" si="683"/>
        <v>1.483038126688685</v>
      </c>
      <c r="I285" s="16">
        <f t="shared" ref="I285" si="724">IF(C285="","",((C285/C273)-1)*100)</f>
        <v>-1.196470142385353</v>
      </c>
      <c r="J285" s="16">
        <f t="shared" ref="J285" si="725">IF(D285="","",-((D285/D273)-1)*100)</f>
        <v>23.255813953488371</v>
      </c>
      <c r="K285" s="16">
        <f t="shared" ref="K285" si="726">IF(E285="","",-((E285/E273)-1)*100)</f>
        <v>23.207776427703518</v>
      </c>
      <c r="L285" s="16">
        <f t="shared" ref="L285" si="727">IF(F285="","",((F285/F273)-1)*100)</f>
        <v>-2.1251231016430783</v>
      </c>
      <c r="M285" s="17">
        <f t="shared" ref="M285" si="728">IF(G285="","",-((G285/G273)-1)*100)</f>
        <v>-4.3281433247322365</v>
      </c>
      <c r="N285" s="2">
        <f t="shared" ref="N285" si="729">COUNTIF(H285:M285,"&gt;0")</f>
        <v>3</v>
      </c>
      <c r="O285" s="2">
        <f t="shared" ref="O285" si="730">COUNTIF(H285:M285,"&lt;0")</f>
        <v>3</v>
      </c>
      <c r="P285" s="2">
        <f t="shared" ref="P285" si="731">COUNTIF(H285:M285,"=0")</f>
        <v>0</v>
      </c>
      <c r="Q285" s="18">
        <f t="shared" ref="Q285" si="732">SUM(N285:P285)</f>
        <v>6</v>
      </c>
      <c r="R285" s="19">
        <f t="shared" ref="R285" si="733">(N285/Q285)-(O285/Q285)</f>
        <v>0</v>
      </c>
      <c r="S285" s="16">
        <f t="shared" si="552"/>
        <v>0.15406494429961448</v>
      </c>
      <c r="T285" s="16">
        <f t="shared" ref="T285" si="734">IF(C285="","",((C285/C284)-1)*100)</f>
        <v>0.11520105326676688</v>
      </c>
      <c r="U285" s="16">
        <f t="shared" ref="U285" si="735">IF(D285="","",-((D285/D284)-1)*100)</f>
        <v>2.9411764705882359</v>
      </c>
      <c r="V285" s="16">
        <f t="shared" ref="V285" si="736">IF(E285="","",-((E285/E284)-1)*100)</f>
        <v>1.5576323987538943</v>
      </c>
      <c r="W285" s="16">
        <f t="shared" ref="W285" si="737">IF(F285="","",((F285/F284)-1)*100)</f>
        <v>6.3589634889504865E-2</v>
      </c>
      <c r="X285" s="17">
        <f t="shared" ref="X285" si="738">IF(G285="","",-((G285/G284)-1)*100)</f>
        <v>-0.69432146825723073</v>
      </c>
      <c r="Y285" s="2">
        <f t="shared" ref="Y285" si="739">COUNTIF(S285:X285,"&gt;0")</f>
        <v>5</v>
      </c>
      <c r="Z285" s="2">
        <f t="shared" ref="Z285" si="740">COUNTIF(S285:X285,"&lt;0")</f>
        <v>1</v>
      </c>
      <c r="AA285" s="2">
        <f t="shared" ref="AA285" si="741">COUNTIF(S285:X285,"=0")</f>
        <v>0</v>
      </c>
      <c r="AB285" s="18">
        <f t="shared" ref="AB285" si="742">SUM(Y285:AA285)</f>
        <v>6</v>
      </c>
      <c r="AC285" s="19">
        <f t="shared" ref="AC285" si="743">(Y285/AB285)-(Z285/AB285)</f>
        <v>0.66666666666666674</v>
      </c>
    </row>
    <row r="286" spans="1:29" x14ac:dyDescent="0.2">
      <c r="A286" s="13">
        <v>45047</v>
      </c>
      <c r="B286" s="20">
        <v>1693</v>
      </c>
      <c r="C286" s="14" t="s">
        <v>741</v>
      </c>
      <c r="D286" s="14">
        <v>3.3</v>
      </c>
      <c r="E286" s="14" t="s">
        <v>780</v>
      </c>
      <c r="F286" s="14" t="s">
        <v>685</v>
      </c>
      <c r="G286" s="15">
        <v>4094.9511457745152</v>
      </c>
      <c r="H286" s="16">
        <f t="shared" si="683"/>
        <v>0.9409649385675678</v>
      </c>
      <c r="I286" s="16">
        <f t="shared" ref="I286" si="744">IF(C286="","",((C286/C274)-1)*100)</f>
        <v>-0.90060763888889506</v>
      </c>
      <c r="J286" s="16">
        <f t="shared" ref="J286" si="745">IF(D286="","",-((D286/D274)-1)*100)</f>
        <v>19.512195121951216</v>
      </c>
      <c r="K286" s="16">
        <f t="shared" ref="K286" si="746">IF(E286="","",-((E286/E274)-1)*100)</f>
        <v>20.802005012531321</v>
      </c>
      <c r="L286" s="16">
        <f t="shared" ref="L286" si="747">IF(F286="","",((F286/F274)-1)*100)</f>
        <v>-1.7264690587623477</v>
      </c>
      <c r="M286" s="17">
        <f t="shared" ref="M286" si="748">IF(G286="","",-((G286/G274)-1)*100)</f>
        <v>-18.978203694648819</v>
      </c>
      <c r="N286" s="2">
        <f t="shared" ref="N286" si="749">COUNTIF(H286:M286,"&gt;0")</f>
        <v>3</v>
      </c>
      <c r="O286" s="2">
        <f t="shared" ref="O286" si="750">COUNTIF(H286:M286,"&lt;0")</f>
        <v>3</v>
      </c>
      <c r="P286" s="2">
        <f t="shared" ref="P286" si="751">COUNTIF(H286:M286,"=0")</f>
        <v>0</v>
      </c>
      <c r="Q286" s="18">
        <f t="shared" ref="Q286" si="752">SUM(N286:P286)</f>
        <v>6</v>
      </c>
      <c r="R286" s="19">
        <f t="shared" ref="R286" si="753">(N286/Q286)-(O286/Q286)</f>
        <v>0</v>
      </c>
      <c r="S286" s="16">
        <f t="shared" si="552"/>
        <v>-0.35498757543486192</v>
      </c>
      <c r="T286" s="16">
        <f t="shared" ref="T286" si="754">IF(C286="","",((C286/C285)-1)*100)</f>
        <v>8.7671232876718186E-2</v>
      </c>
      <c r="U286" s="16">
        <f t="shared" ref="U286" si="755">IF(D286="","",-((D286/D285)-1)*100)</f>
        <v>0</v>
      </c>
      <c r="V286" s="16">
        <f t="shared" ref="V286" si="756">IF(E286="","",-((E286/E285)-1)*100)</f>
        <v>0</v>
      </c>
      <c r="W286" s="16">
        <f t="shared" ref="W286" si="757">IF(F286="","",((F286/F285)-1)*100)</f>
        <v>7.94365302123623E-2</v>
      </c>
      <c r="X286" s="17">
        <f t="shared" ref="X286" si="758">IF(G286="","",-((G286/G285)-1)*100)</f>
        <v>-3.5733784209176056</v>
      </c>
      <c r="Y286" s="2">
        <f t="shared" ref="Y286" si="759">COUNTIF(S286:X286,"&gt;0")</f>
        <v>2</v>
      </c>
      <c r="Z286" s="2">
        <f t="shared" ref="Z286" si="760">COUNTIF(S286:X286,"&lt;0")</f>
        <v>2</v>
      </c>
      <c r="AA286" s="2">
        <f t="shared" ref="AA286" si="761">COUNTIF(S286:X286,"=0")</f>
        <v>2</v>
      </c>
      <c r="AB286" s="18">
        <f t="shared" ref="AB286" si="762">SUM(Y286:AA286)</f>
        <v>6</v>
      </c>
      <c r="AC286" s="19">
        <f t="shared" ref="AC286" si="763">(Y286/AB286)-(Z286/AB286)</f>
        <v>0</v>
      </c>
    </row>
    <row r="287" spans="1:29" x14ac:dyDescent="0.2">
      <c r="A287" s="13">
        <v>45078</v>
      </c>
      <c r="B287" s="20">
        <v>1701.7</v>
      </c>
      <c r="C287" s="14" t="s">
        <v>742</v>
      </c>
      <c r="D287" s="14">
        <v>3.4</v>
      </c>
      <c r="E287" s="14" t="s">
        <v>781</v>
      </c>
      <c r="F287" s="14" t="s">
        <v>686</v>
      </c>
      <c r="G287" s="15">
        <v>4548.6064488048187</v>
      </c>
      <c r="H287" s="16">
        <f t="shared" si="683"/>
        <v>1.5231470376589229</v>
      </c>
      <c r="I287" s="16">
        <f t="shared" ref="I287" si="764">IF(C287="","",((C287/C275)-1)*100)</f>
        <v>-0.56045271520295259</v>
      </c>
      <c r="J287" s="16">
        <f t="shared" ref="J287" si="765">IF(D287="","",-((D287/D275)-1)*100)</f>
        <v>15.000000000000002</v>
      </c>
      <c r="K287" s="16">
        <f t="shared" ref="K287" si="766">IF(E287="","",-((E287/E275)-1)*100)</f>
        <v>16.342412451361866</v>
      </c>
      <c r="L287" s="16">
        <f t="shared" ref="L287" si="767">IF(F287="","",((F287/F275)-1)*100)</f>
        <v>-1.1907248798830095</v>
      </c>
      <c r="M287" s="17">
        <f t="shared" ref="M287" si="768">IF(G287="","",-((G287/G275)-1)*100)</f>
        <v>-42.213614651600714</v>
      </c>
      <c r="N287" s="2">
        <f t="shared" ref="N287" si="769">COUNTIF(H287:M287,"&gt;0")</f>
        <v>3</v>
      </c>
      <c r="O287" s="2">
        <f t="shared" ref="O287" si="770">COUNTIF(H287:M287,"&lt;0")</f>
        <v>3</v>
      </c>
      <c r="P287" s="2">
        <f t="shared" ref="P287" si="771">COUNTIF(H287:M287,"=0")</f>
        <v>0</v>
      </c>
      <c r="Q287" s="18">
        <f t="shared" ref="Q287" si="772">SUM(N287:P287)</f>
        <v>6</v>
      </c>
      <c r="R287" s="19">
        <f t="shared" ref="R287" si="773">(N287/Q287)-(O287/Q287)</f>
        <v>0</v>
      </c>
      <c r="S287" s="16">
        <f t="shared" si="552"/>
        <v>0.52250326564540206</v>
      </c>
      <c r="T287" s="16">
        <f t="shared" ref="T287" si="774">IF(C287="","",((C287/C286)-1)*100)</f>
        <v>4.9271871236178377E-2</v>
      </c>
      <c r="U287" s="16">
        <f t="shared" ref="U287" si="775">IF(D287="","",-((D287/D286)-1)*100)</f>
        <v>-3.0303030303030276</v>
      </c>
      <c r="V287" s="16">
        <f t="shared" ref="V287" si="776">IF(E287="","",-((E287/E286)-1)*100)</f>
        <v>-2.0569620253164445</v>
      </c>
      <c r="W287" s="16">
        <f t="shared" ref="W287" si="777">IF(F287="","",((F287/F286)-1)*100)</f>
        <v>0.11641443538998875</v>
      </c>
      <c r="X287" s="17">
        <f t="shared" ref="X287" si="778">IF(G287="","",-((G287/G286)-1)*100)</f>
        <v>-11.078405746022636</v>
      </c>
      <c r="Y287" s="2">
        <f t="shared" ref="Y287" si="779">COUNTIF(S287:X287,"&gt;0")</f>
        <v>3</v>
      </c>
      <c r="Z287" s="2">
        <f t="shared" ref="Z287" si="780">COUNTIF(S287:X287,"&lt;0")</f>
        <v>3</v>
      </c>
      <c r="AA287" s="2">
        <f t="shared" ref="AA287" si="781">COUNTIF(S287:X287,"=0")</f>
        <v>0</v>
      </c>
      <c r="AB287" s="18">
        <f t="shared" ref="AB287" si="782">SUM(Y287:AA287)</f>
        <v>6</v>
      </c>
      <c r="AC287" s="19">
        <f t="shared" ref="AC287" si="783">(Y287/AB287)-(Z287/AB287)</f>
        <v>0</v>
      </c>
    </row>
    <row r="288" spans="1:29" x14ac:dyDescent="0.2">
      <c r="A288" s="13">
        <v>45108</v>
      </c>
      <c r="B288" s="20">
        <v>1696.7</v>
      </c>
      <c r="C288" s="14" t="s">
        <v>743</v>
      </c>
      <c r="D288" s="14">
        <v>3.6</v>
      </c>
      <c r="E288" s="14" t="s">
        <v>782</v>
      </c>
      <c r="F288" s="14" t="s">
        <v>687</v>
      </c>
      <c r="G288" s="15">
        <v>4273.507242455612</v>
      </c>
      <c r="H288" s="16">
        <f t="shared" si="683"/>
        <v>2.1122112211221067</v>
      </c>
      <c r="I288" s="16">
        <f t="shared" ref="I288" si="784">IF(C288="","",((C288/C276)-1)*100)</f>
        <v>-0.22934527384917969</v>
      </c>
      <c r="J288" s="16">
        <f t="shared" ref="J288" si="785">IF(D288="","",-((D288/D276)-1)*100)</f>
        <v>7.6923076923076872</v>
      </c>
      <c r="K288" s="16">
        <f t="shared" ref="K288" si="786">IF(E288="","",-((E288/E276)-1)*100)</f>
        <v>9.2866756393001246</v>
      </c>
      <c r="L288" s="16">
        <f t="shared" ref="L288" si="787">IF(F288="","",((F288/F276)-1)*100)</f>
        <v>-0.58249370277078105</v>
      </c>
      <c r="M288" s="17">
        <f t="shared" ref="M288" si="788">IF(G288="","",-((G288/G276)-1)*100)</f>
        <v>-15.223160368936162</v>
      </c>
      <c r="N288" s="2">
        <f t="shared" ref="N288" si="789">COUNTIF(H288:M288,"&gt;0")</f>
        <v>3</v>
      </c>
      <c r="O288" s="2">
        <f t="shared" ref="O288" si="790">COUNTIF(H288:M288,"&lt;0")</f>
        <v>3</v>
      </c>
      <c r="P288" s="2">
        <f t="shared" ref="P288" si="791">COUNTIF(H288:M288,"=0")</f>
        <v>0</v>
      </c>
      <c r="Q288" s="18">
        <f t="shared" ref="Q288" si="792">SUM(N288:P288)</f>
        <v>6</v>
      </c>
      <c r="R288" s="19">
        <f t="shared" ref="R288" si="793">(N288/Q288)-(O288/Q288)</f>
        <v>0</v>
      </c>
      <c r="S288" s="16">
        <f t="shared" si="552"/>
        <v>0.51388068517423946</v>
      </c>
      <c r="T288" s="16">
        <f t="shared" ref="T288" si="794">IF(C288="","",((C288/C287)-1)*100)</f>
        <v>-2.1887824897404151E-2</v>
      </c>
      <c r="U288" s="16">
        <f t="shared" ref="U288" si="795">IF(D288="","",-((D288/D287)-1)*100)</f>
        <v>-5.8823529411764719</v>
      </c>
      <c r="V288" s="16">
        <f t="shared" ref="V288" si="796">IF(E288="","",-((E288/E287)-1)*100)</f>
        <v>-4.4961240310077644</v>
      </c>
      <c r="W288" s="16">
        <f t="shared" ref="W288" si="797">IF(F288="","",((F288/F287)-1)*100)</f>
        <v>0.13213530655391548</v>
      </c>
      <c r="X288" s="17">
        <f t="shared" ref="X288" si="798">IF(G288="","",-((G288/G287)-1)*100)</f>
        <v>6.0479887509610979</v>
      </c>
      <c r="Y288" s="2">
        <f t="shared" ref="Y288" si="799">COUNTIF(S288:X288,"&gt;0")</f>
        <v>3</v>
      </c>
      <c r="Z288" s="2">
        <f t="shared" ref="Z288" si="800">COUNTIF(S288:X288,"&lt;0")</f>
        <v>3</v>
      </c>
      <c r="AA288" s="2">
        <f t="shared" ref="AA288" si="801">COUNTIF(S288:X288,"=0")</f>
        <v>0</v>
      </c>
      <c r="AB288" s="18">
        <f t="shared" ref="AB288" si="802">SUM(Y288:AA288)</f>
        <v>6</v>
      </c>
      <c r="AC288" s="19">
        <f t="shared" ref="AC288" si="803">(Y288/AB288)-(Z288/AB288)</f>
        <v>0</v>
      </c>
    </row>
    <row r="289" spans="1:29" x14ac:dyDescent="0.2">
      <c r="A289" s="13">
        <v>45139</v>
      </c>
      <c r="B289" s="20">
        <v>1697.8</v>
      </c>
      <c r="C289" s="14" t="s">
        <v>744</v>
      </c>
      <c r="D289" s="14">
        <v>3.8</v>
      </c>
      <c r="E289" s="14" t="s">
        <v>95</v>
      </c>
      <c r="F289" s="14" t="s">
        <v>688</v>
      </c>
      <c r="G289" s="15">
        <v>4091.5688366585105</v>
      </c>
      <c r="H289" s="16">
        <f t="shared" si="683"/>
        <v>1.4287422285987672</v>
      </c>
      <c r="I289" s="16">
        <f t="shared" ref="I289" si="804">IF(C289="","",((C289/C277)-1)*100)</f>
        <v>-1.6434754026528609E-2</v>
      </c>
      <c r="J289" s="16">
        <f t="shared" ref="J289" si="805">IF(D289="","",-((D289/D277)-1)*100)</f>
        <v>0</v>
      </c>
      <c r="K289" s="16">
        <f t="shared" ref="K289" si="806">IF(E289="","",-((E289/E277)-1)*100)</f>
        <v>-0.56179775280897903</v>
      </c>
      <c r="L289" s="16">
        <f t="shared" ref="L289" si="807">IF(F289="","",((F289/F277)-1)*100)</f>
        <v>1.0545186122534744E-2</v>
      </c>
      <c r="M289" s="17">
        <f t="shared" ref="M289" si="808">IF(G289="","",-((G289/G277)-1)*100)</f>
        <v>-6.2561440430886073</v>
      </c>
      <c r="N289" s="2">
        <f t="shared" ref="N289" si="809">COUNTIF(H289:M289,"&gt;0")</f>
        <v>2</v>
      </c>
      <c r="O289" s="2">
        <f t="shared" ref="O289" si="810">COUNTIF(H289:M289,"&lt;0")</f>
        <v>3</v>
      </c>
      <c r="P289" s="2">
        <f t="shared" ref="P289" si="811">COUNTIF(H289:M289,"=0")</f>
        <v>1</v>
      </c>
      <c r="Q289" s="18">
        <f t="shared" ref="Q289" si="812">SUM(N289:P289)</f>
        <v>6</v>
      </c>
      <c r="R289" s="19">
        <f t="shared" ref="R289" si="813">(N289/Q289)-(O289/Q289)</f>
        <v>-0.16666666666666669</v>
      </c>
      <c r="S289" s="16">
        <f t="shared" si="552"/>
        <v>-0.29382382323558387</v>
      </c>
      <c r="T289" s="16">
        <f t="shared" ref="T289" si="814">IF(C289="","",((C289/C288)-1)*100)</f>
        <v>-0.10946308357506762</v>
      </c>
      <c r="U289" s="16">
        <f t="shared" ref="U289" si="815">IF(D289="","",-((D289/D288)-1)*100)</f>
        <v>-5.555555555555558</v>
      </c>
      <c r="V289" s="16">
        <f t="shared" ref="V289" si="816">IF(E289="","",-((E289/E288)-1)*100)</f>
        <v>-6.2314540059347001</v>
      </c>
      <c r="W289" s="16">
        <f t="shared" ref="W289" si="817">IF(F289="","",((F289/F288)-1)*100)</f>
        <v>0.12140406439693496</v>
      </c>
      <c r="X289" s="17">
        <f t="shared" ref="X289" si="818">IF(G289="","",-((G289/G288)-1)*100)</f>
        <v>4.2573557379197879</v>
      </c>
      <c r="Y289" s="2">
        <f t="shared" ref="Y289" si="819">COUNTIF(S289:X289,"&gt;0")</f>
        <v>2</v>
      </c>
      <c r="Z289" s="2">
        <f t="shared" ref="Z289" si="820">COUNTIF(S289:X289,"&lt;0")</f>
        <v>4</v>
      </c>
      <c r="AA289" s="2">
        <f t="shared" ref="AA289" si="821">COUNTIF(S289:X289,"=0")</f>
        <v>0</v>
      </c>
      <c r="AB289" s="18">
        <f t="shared" ref="AB289" si="822">SUM(Y289:AA289)</f>
        <v>6</v>
      </c>
      <c r="AC289" s="19">
        <f t="shared" ref="AC289" si="823">(Y289/AB289)-(Z289/AB289)</f>
        <v>-0.33333333333333331</v>
      </c>
    </row>
    <row r="290" spans="1:29" x14ac:dyDescent="0.2">
      <c r="A290" s="13">
        <v>45170</v>
      </c>
      <c r="B290" s="20">
        <v>1698.5</v>
      </c>
      <c r="C290" s="14" t="s">
        <v>745</v>
      </c>
      <c r="D290" s="14">
        <v>4</v>
      </c>
      <c r="E290" s="14" t="s">
        <v>783</v>
      </c>
      <c r="F290" s="14" t="s">
        <v>277</v>
      </c>
      <c r="G290" s="15">
        <v>4054.0002940899681</v>
      </c>
      <c r="H290" s="16">
        <f t="shared" si="683"/>
        <v>1.4096284792736835</v>
      </c>
      <c r="I290" s="16">
        <f t="shared" ref="I290" si="824">IF(C290="","",((C290/C278)-1)*100)</f>
        <v>8.7868636388588328E-2</v>
      </c>
      <c r="J290" s="16">
        <f t="shared" ref="J290" si="825">IF(D290="","",-((D290/D278)-1)*100)</f>
        <v>-5.2631578947368363</v>
      </c>
      <c r="K290" s="16">
        <f t="shared" ref="K290" si="826">IF(E290="","",-((E290/E278)-1)*100)</f>
        <v>-5.841446453407495</v>
      </c>
      <c r="L290" s="16">
        <f t="shared" ref="L290" si="827">IF(F290="","",((F290/F278)-1)*100)</f>
        <v>0.30112525754133479</v>
      </c>
      <c r="M290" s="17">
        <f t="shared" ref="M290" si="828">IF(G290="","",-((G290/G278)-1)*100)</f>
        <v>-4.6960442621574172</v>
      </c>
      <c r="N290" s="2">
        <f t="shared" ref="N290" si="829">COUNTIF(H290:M290,"&gt;0")</f>
        <v>3</v>
      </c>
      <c r="O290" s="2">
        <f t="shared" ref="O290" si="830">COUNTIF(H290:M290,"&lt;0")</f>
        <v>3</v>
      </c>
      <c r="P290" s="2">
        <f t="shared" ref="P290" si="831">COUNTIF(H290:M290,"=0")</f>
        <v>0</v>
      </c>
      <c r="Q290" s="18">
        <f t="shared" ref="Q290" si="832">SUM(N290:P290)</f>
        <v>6</v>
      </c>
      <c r="R290" s="19">
        <f t="shared" ref="R290" si="833">(N290/Q290)-(O290/Q290)</f>
        <v>0</v>
      </c>
      <c r="S290" s="16">
        <f t="shared" si="552"/>
        <v>6.4831732186010349E-2</v>
      </c>
      <c r="T290" s="16">
        <f t="shared" ref="T290" si="834">IF(C290="","",((C290/C289)-1)*100)</f>
        <v>-0.14245794750972207</v>
      </c>
      <c r="U290" s="16">
        <f t="shared" ref="U290" si="835">IF(D290="","",-((D290/D289)-1)*100)</f>
        <v>-5.2631578947368363</v>
      </c>
      <c r="V290" s="16">
        <f t="shared" ref="V290" si="836">IF(E290="","",-((E290/E289)-1)*100)</f>
        <v>-6.2849162011173298</v>
      </c>
      <c r="W290" s="16">
        <f t="shared" ref="W290" si="837">IF(F290="","",((F290/F289)-1)*100)</f>
        <v>9.4896668072541601E-2</v>
      </c>
      <c r="X290" s="17">
        <f t="shared" ref="X290" si="838">IF(G290="","",-((G290/G289)-1)*100)</f>
        <v>0.91819407343085579</v>
      </c>
      <c r="Y290" s="2">
        <f t="shared" ref="Y290" si="839">COUNTIF(S290:X290,"&gt;0")</f>
        <v>3</v>
      </c>
      <c r="Z290" s="2">
        <f t="shared" ref="Z290" si="840">COUNTIF(S290:X290,"&lt;0")</f>
        <v>3</v>
      </c>
      <c r="AA290" s="2">
        <f t="shared" ref="AA290" si="841">COUNTIF(S290:X290,"=0")</f>
        <v>0</v>
      </c>
      <c r="AB290" s="18">
        <f t="shared" ref="AB290" si="842">SUM(Y290:AA290)</f>
        <v>6</v>
      </c>
      <c r="AC290" s="19">
        <f t="shared" ref="AC290" si="843">(Y290/AB290)-(Z290/AB290)</f>
        <v>0</v>
      </c>
    </row>
    <row r="291" spans="1:29" x14ac:dyDescent="0.2">
      <c r="A291" s="13">
        <v>45200</v>
      </c>
      <c r="B291" s="20">
        <v>1700.7</v>
      </c>
      <c r="C291" s="14" t="s">
        <v>746</v>
      </c>
      <c r="D291" s="14">
        <v>4.2</v>
      </c>
      <c r="E291" s="14" t="s">
        <v>784</v>
      </c>
      <c r="F291" s="14" t="s">
        <v>689</v>
      </c>
      <c r="G291" s="15">
        <v>4042.6781440178179</v>
      </c>
      <c r="H291" s="16">
        <f t="shared" si="683"/>
        <v>1.4211500567265833</v>
      </c>
      <c r="I291" s="16">
        <f t="shared" ref="I291" si="844">IF(C291="","",((C291/C279)-1)*100)</f>
        <v>0.11000495022275292</v>
      </c>
      <c r="J291" s="16">
        <f t="shared" ref="J291" si="845">IF(D291="","",-((D291/D279)-1)*100)</f>
        <v>-10.526315789473696</v>
      </c>
      <c r="K291" s="16">
        <f t="shared" ref="K291" si="846">IF(E291="","",-((E291/E279)-1)*100)</f>
        <v>-10.709318497913745</v>
      </c>
      <c r="L291" s="16">
        <f t="shared" ref="L291" si="847">IF(F291="","",((F291/F279)-1)*100)</f>
        <v>0.50261890905243245</v>
      </c>
      <c r="M291" s="17">
        <f t="shared" ref="M291" si="848">IF(G291="","",-((G291/G279)-1)*100)</f>
        <v>-4.4748454772293389</v>
      </c>
      <c r="N291" s="2">
        <f t="shared" ref="N291" si="849">COUNTIF(H291:M291,"&gt;0")</f>
        <v>3</v>
      </c>
      <c r="O291" s="2">
        <f t="shared" ref="O291" si="850">COUNTIF(H291:M291,"&lt;0")</f>
        <v>3</v>
      </c>
      <c r="P291" s="2">
        <f t="shared" ref="P291" si="851">COUNTIF(H291:M291,"=0")</f>
        <v>0</v>
      </c>
      <c r="Q291" s="18">
        <f t="shared" ref="Q291" si="852">SUM(N291:P291)</f>
        <v>6</v>
      </c>
      <c r="R291" s="19">
        <f t="shared" ref="R291" si="853">(N291/Q291)-(O291/Q291)</f>
        <v>0</v>
      </c>
      <c r="S291" s="16">
        <f t="shared" si="552"/>
        <v>4.1229826834721095E-2</v>
      </c>
      <c r="T291" s="16">
        <f t="shared" ref="T291" si="854">IF(C291="","",((C291/C290)-1)*100)</f>
        <v>-0.13168724279836175</v>
      </c>
      <c r="U291" s="16">
        <f t="shared" ref="U291" si="855">IF(D291="","",-((D291/D290)-1)*100)</f>
        <v>-5.0000000000000044</v>
      </c>
      <c r="V291" s="16">
        <f t="shared" ref="V291" si="856">IF(E291="","",-((E291/E290)-1)*100)</f>
        <v>-4.5992115637319309</v>
      </c>
      <c r="W291" s="16">
        <f t="shared" ref="W291" si="857">IF(F291="","",((F291/F290)-1)*100)</f>
        <v>5.2670388707465321E-2</v>
      </c>
      <c r="X291" s="17">
        <f t="shared" ref="X291" si="858">IF(G291="","",-((G291/G290)-1)*100)</f>
        <v>0.27928340529861373</v>
      </c>
      <c r="Y291" s="2">
        <f t="shared" ref="Y291" si="859">COUNTIF(S291:X291,"&gt;0")</f>
        <v>3</v>
      </c>
      <c r="Z291" s="2">
        <f t="shared" ref="Z291" si="860">COUNTIF(S291:X291,"&lt;0")</f>
        <v>3</v>
      </c>
      <c r="AA291" s="2">
        <f t="shared" ref="AA291" si="861">COUNTIF(S291:X291,"=0")</f>
        <v>0</v>
      </c>
      <c r="AB291" s="18">
        <f t="shared" ref="AB291" si="862">SUM(Y291:AA291)</f>
        <v>6</v>
      </c>
      <c r="AC291" s="19">
        <f t="shared" ref="AC291" si="863">(Y291/AB291)-(Z291/AB291)</f>
        <v>0</v>
      </c>
    </row>
    <row r="292" spans="1:29" x14ac:dyDescent="0.2">
      <c r="A292" s="13">
        <v>45231</v>
      </c>
      <c r="B292" s="20">
        <v>1699.7</v>
      </c>
      <c r="C292" s="14" t="s">
        <v>162</v>
      </c>
      <c r="D292" s="14">
        <v>4.2</v>
      </c>
      <c r="E292" s="14" t="s">
        <v>785</v>
      </c>
      <c r="F292" s="14" t="s">
        <v>690</v>
      </c>
      <c r="G292" s="15">
        <v>4033.0379925026659</v>
      </c>
      <c r="H292" s="16">
        <f t="shared" si="683"/>
        <v>1.6496324188632006</v>
      </c>
      <c r="I292" s="16">
        <f t="shared" ref="I292" si="864">IF(C292="","",((C292/C280)-1)*100)</f>
        <v>0.12107870115576347</v>
      </c>
      <c r="J292" s="16">
        <f t="shared" ref="J292" si="865">IF(D292="","",-((D292/D280)-1)*100)</f>
        <v>-10.526315789473696</v>
      </c>
      <c r="K292" s="16">
        <f t="shared" ref="K292" si="866">IF(E292="","",-((E292/E280)-1)*100)</f>
        <v>-12.939521800281305</v>
      </c>
      <c r="L292" s="16">
        <f t="shared" ref="L292" si="867">IF(F292="","",((F292/F280)-1)*100)</f>
        <v>0.60378157936551435</v>
      </c>
      <c r="M292" s="17">
        <f t="shared" ref="M292" si="868">IF(G292="","",-((G292/G280)-1)*100)</f>
        <v>-4.0840909392156677</v>
      </c>
      <c r="N292" s="2">
        <f t="shared" ref="N292" si="869">COUNTIF(H292:M292,"&gt;0")</f>
        <v>3</v>
      </c>
      <c r="O292" s="2">
        <f t="shared" ref="O292" si="870">COUNTIF(H292:M292,"&lt;0")</f>
        <v>3</v>
      </c>
      <c r="P292" s="2">
        <f t="shared" ref="P292" si="871">COUNTIF(H292:M292,"=0")</f>
        <v>0</v>
      </c>
      <c r="Q292" s="18">
        <f t="shared" ref="Q292" si="872">SUM(N292:P292)</f>
        <v>6</v>
      </c>
      <c r="R292" s="19">
        <f t="shared" ref="R292" si="873">(N292/Q292)-(O292/Q292)</f>
        <v>0</v>
      </c>
      <c r="S292" s="16">
        <f t="shared" si="552"/>
        <v>0.12952605239917592</v>
      </c>
      <c r="T292" s="16">
        <f t="shared" ref="T292" si="874">IF(C292="","",((C292/C291)-1)*100)</f>
        <v>-4.9447832536664293E-2</v>
      </c>
      <c r="U292" s="16">
        <f t="shared" ref="U292" si="875">IF(D292="","",-((D292/D291)-1)*100)</f>
        <v>0</v>
      </c>
      <c r="V292" s="16">
        <f t="shared" ref="V292" si="876">IF(E292="","",-((E292/E291)-1)*100)</f>
        <v>-0.8793969849246297</v>
      </c>
      <c r="W292" s="16">
        <f t="shared" ref="W292" si="877">IF(F292="","",((F292/F291)-1)*100)</f>
        <v>-5.2642661612978259E-3</v>
      </c>
      <c r="X292" s="17">
        <f t="shared" ref="X292" si="878">IF(G292="","",-((G292/G291)-1)*100)</f>
        <v>0.23845953528150998</v>
      </c>
      <c r="Y292" s="2">
        <f t="shared" ref="Y292" si="879">COUNTIF(S292:X292,"&gt;0")</f>
        <v>2</v>
      </c>
      <c r="Z292" s="2">
        <f t="shared" ref="Z292" si="880">COUNTIF(S292:X292,"&lt;0")</f>
        <v>3</v>
      </c>
      <c r="AA292" s="2">
        <f t="shared" ref="AA292" si="881">COUNTIF(S292:X292,"=0")</f>
        <v>1</v>
      </c>
      <c r="AB292" s="18">
        <f t="shared" ref="AB292" si="882">SUM(Y292:AA292)</f>
        <v>6</v>
      </c>
      <c r="AC292" s="19">
        <f t="shared" ref="AC292" si="883">(Y292/AB292)-(Z292/AB292)</f>
        <v>-0.16666666666666669</v>
      </c>
    </row>
    <row r="293" spans="1:29" x14ac:dyDescent="0.2">
      <c r="A293" s="13">
        <v>45261</v>
      </c>
      <c r="B293" s="20">
        <v>1695.8</v>
      </c>
      <c r="C293" s="14" t="s">
        <v>747</v>
      </c>
      <c r="D293" s="14">
        <v>4.2</v>
      </c>
      <c r="E293" s="14" t="s">
        <v>55</v>
      </c>
      <c r="F293" s="14" t="s">
        <v>691</v>
      </c>
      <c r="G293" s="15">
        <v>4008.5646880293621</v>
      </c>
      <c r="H293" s="16">
        <f t="shared" si="683"/>
        <v>1.4806854140545722</v>
      </c>
      <c r="I293" s="16">
        <f t="shared" ref="I293" si="884">IF(C293="","",((C293/C281)-1)*100)</f>
        <v>0.11005337588729791</v>
      </c>
      <c r="J293" s="16">
        <f t="shared" ref="J293" si="885">IF(D293="","",-((D293/D281)-1)*100)</f>
        <v>-13.513513513513509</v>
      </c>
      <c r="K293" s="16">
        <f t="shared" ref="K293" si="886">IF(E293="","",-((E293/E281)-1)*100)</f>
        <v>-14.798850574712663</v>
      </c>
      <c r="L293" s="16">
        <f t="shared" ref="L293" si="887">IF(F293="","",((F293/F281)-1)*100)</f>
        <v>0.64656314590068042</v>
      </c>
      <c r="M293" s="17">
        <f t="shared" ref="M293" si="888">IF(G293="","",-((G293/G281)-1)*100)</f>
        <v>-2.9530747474363572</v>
      </c>
      <c r="N293" s="2">
        <f t="shared" ref="N293" si="889">COUNTIF(H293:M293,"&gt;0")</f>
        <v>3</v>
      </c>
      <c r="O293" s="2">
        <f t="shared" ref="O293" si="890">COUNTIF(H293:M293,"&lt;0")</f>
        <v>3</v>
      </c>
      <c r="P293" s="2">
        <f t="shared" ref="P293" si="891">COUNTIF(H293:M293,"=0")</f>
        <v>0</v>
      </c>
      <c r="Q293" s="18">
        <f t="shared" ref="Q293" si="892">SUM(N293:P293)</f>
        <v>6</v>
      </c>
      <c r="R293" s="19">
        <f t="shared" ref="R293" si="893">(N293/Q293)-(O293/Q293)</f>
        <v>0</v>
      </c>
      <c r="S293" s="16">
        <f t="shared" si="552"/>
        <v>-5.8799317927915595E-2</v>
      </c>
      <c r="T293" s="16">
        <f t="shared" ref="T293" si="894">IF(C293="","",((C293/C292)-1)*100)</f>
        <v>5.4969217238243218E-3</v>
      </c>
      <c r="U293" s="16">
        <f t="shared" ref="U293" si="895">IF(D293="","",-((D293/D292)-1)*100)</f>
        <v>0</v>
      </c>
      <c r="V293" s="16">
        <f t="shared" ref="V293" si="896">IF(E293="","",-((E293/E292)-1)*100)</f>
        <v>0.49813200498131094</v>
      </c>
      <c r="W293" s="16">
        <f t="shared" ref="W293" si="897">IF(F293="","",((F293/F292)-1)*100)</f>
        <v>-2.1058173203480912E-2</v>
      </c>
      <c r="X293" s="17">
        <f t="shared" ref="X293" si="898">IF(G293="","",-((G293/G292)-1)*100)</f>
        <v>0.60682057840266701</v>
      </c>
      <c r="Y293" s="2">
        <f t="shared" ref="Y293" si="899">COUNTIF(S293:X293,"&gt;0")</f>
        <v>3</v>
      </c>
      <c r="Z293" s="2">
        <f t="shared" ref="Z293" si="900">COUNTIF(S293:X293,"&lt;0")</f>
        <v>2</v>
      </c>
      <c r="AA293" s="2">
        <f t="shared" ref="AA293" si="901">COUNTIF(S293:X293,"=0")</f>
        <v>1</v>
      </c>
      <c r="AB293" s="18">
        <f t="shared" ref="AB293" si="902">SUM(Y293:AA293)</f>
        <v>6</v>
      </c>
      <c r="AC293" s="19">
        <f t="shared" ref="AC293" si="903">(Y293/AB293)-(Z293/AB293)</f>
        <v>0.16666666666666669</v>
      </c>
    </row>
    <row r="294" spans="1:29" x14ac:dyDescent="0.2">
      <c r="A294" s="13">
        <v>45292</v>
      </c>
      <c r="B294" s="20">
        <v>1701.6</v>
      </c>
      <c r="C294" s="14">
        <v>1819.5</v>
      </c>
      <c r="D294" s="14">
        <v>4.4000000000000004</v>
      </c>
      <c r="E294" s="14" t="s">
        <v>786</v>
      </c>
      <c r="F294" s="14" t="s">
        <v>692</v>
      </c>
      <c r="G294" s="15">
        <v>4010.5557947487291</v>
      </c>
      <c r="H294" s="16">
        <f t="shared" si="683"/>
        <v>1.0969357338738384</v>
      </c>
      <c r="I294" s="16">
        <f t="shared" ref="I294" si="904">IF(C294="","",((C294/C282)-1)*100)</f>
        <v>4.9488617617954311E-2</v>
      </c>
      <c r="J294" s="16">
        <f t="shared" ref="J294" si="905">IF(D294="","",-((D294/D282)-1)*100)</f>
        <v>-22.222222222222232</v>
      </c>
      <c r="K294" s="16">
        <f t="shared" ref="K294" si="906">IF(E294="","",-((E294/E282)-1)*100)</f>
        <v>-22.451994091580495</v>
      </c>
      <c r="L294" s="16">
        <f t="shared" ref="L294" si="907">IF(F294="","",((F294/F282)-1)*100)</f>
        <v>0.85352276944283823</v>
      </c>
      <c r="M294" s="17">
        <f t="shared" ref="M294" si="908">IF(G294="","",-((G294/G282)-1)*100)</f>
        <v>-5.0169786665563265</v>
      </c>
      <c r="N294" s="2">
        <f t="shared" ref="N294" si="909">COUNTIF(H294:M294,"&gt;0")</f>
        <v>3</v>
      </c>
      <c r="O294" s="2">
        <f t="shared" ref="O294" si="910">COUNTIF(H294:M294,"&lt;0")</f>
        <v>3</v>
      </c>
      <c r="P294" s="2">
        <f t="shared" ref="P294" si="911">COUNTIF(H294:M294,"=0")</f>
        <v>0</v>
      </c>
      <c r="Q294" s="18">
        <f t="shared" ref="Q294" si="912">SUM(N294:P294)</f>
        <v>6</v>
      </c>
      <c r="R294" s="19">
        <f t="shared" ref="R294" si="913">(N294/Q294)-(O294/Q294)</f>
        <v>0</v>
      </c>
      <c r="S294" s="16">
        <f t="shared" si="552"/>
        <v>-0.22945225628052679</v>
      </c>
      <c r="T294" s="16">
        <f t="shared" ref="T294" si="914">IF(C294="","",((C294/C293)-1)*100)</f>
        <v>1.0993239157919277E-2</v>
      </c>
      <c r="U294" s="16">
        <f t="shared" ref="U294" si="915">IF(D294="","",-((D294/D293)-1)*100)</f>
        <v>-4.7619047619047672</v>
      </c>
      <c r="V294" s="16">
        <f t="shared" ref="V294" si="916">IF(E294="","",-((E294/E293)-1)*100)</f>
        <v>-3.7546933667083948</v>
      </c>
      <c r="W294" s="16">
        <f t="shared" ref="W294" si="917">IF(F294="","",((F294/F293)-1)*100)</f>
        <v>0.17376652098364254</v>
      </c>
      <c r="X294" s="17">
        <f t="shared" ref="X294" si="918">IF(G294="","",-((G294/G293)-1)*100)</f>
        <v>-4.9671313158872188E-2</v>
      </c>
      <c r="Y294" s="2">
        <f t="shared" ref="Y294" si="919">COUNTIF(S294:X294,"&gt;0")</f>
        <v>2</v>
      </c>
      <c r="Z294" s="2">
        <f t="shared" ref="Z294" si="920">COUNTIF(S294:X294,"&lt;0")</f>
        <v>4</v>
      </c>
      <c r="AA294" s="2">
        <f t="shared" ref="AA294" si="921">COUNTIF(S294:X294,"=0")</f>
        <v>0</v>
      </c>
      <c r="AB294" s="18">
        <f t="shared" ref="AB294" si="922">SUM(Y294:AA294)</f>
        <v>6</v>
      </c>
      <c r="AC294" s="19">
        <f t="shared" ref="AC294" si="923">(Y294/AB294)-(Z294/AB294)</f>
        <v>-0.33333333333333331</v>
      </c>
    </row>
    <row r="295" spans="1:29" x14ac:dyDescent="0.2">
      <c r="A295" s="13">
        <v>45323</v>
      </c>
      <c r="B295" s="20">
        <v>1704.2</v>
      </c>
      <c r="C295" s="14">
        <v>1820.3</v>
      </c>
      <c r="D295" s="14">
        <v>4.5</v>
      </c>
      <c r="E295" s="14">
        <v>86.1</v>
      </c>
      <c r="F295" s="14">
        <v>1906.4</v>
      </c>
      <c r="G295" s="15">
        <v>3977</v>
      </c>
      <c r="H295" s="16">
        <f t="shared" ref="H295" si="924">IF(B294="","",((B294/B282)-1)*100)</f>
        <v>0.56737588652482351</v>
      </c>
      <c r="I295" s="16">
        <f t="shared" ref="I295" si="925">IF(C295="","",((C295/C283)-1)*100)</f>
        <v>-1.0985992859102733E-2</v>
      </c>
      <c r="J295" s="16">
        <f t="shared" ref="J295" si="926">IF(D295="","",-((D295/D283)-1)*100)</f>
        <v>-28.57142857142858</v>
      </c>
      <c r="K295" s="16">
        <f t="shared" ref="K295" si="927">IF(E295="","",-((E295/E283)-1)*100)</f>
        <v>-30.85106382978724</v>
      </c>
      <c r="L295" s="16">
        <f t="shared" ref="L295" si="928">IF(F295="","",((F295/F283)-1)*100)</f>
        <v>1.060220525869382</v>
      </c>
      <c r="M295" s="17">
        <f t="shared" ref="M295" si="929">IF(G295="","",-((G295/G283)-1)*100)</f>
        <v>-2.7067746191221653</v>
      </c>
      <c r="N295" s="2">
        <f t="shared" ref="N295" si="930">COUNTIF(H295:M295,"&gt;0")</f>
        <v>2</v>
      </c>
      <c r="O295" s="2">
        <f t="shared" ref="O295" si="931">COUNTIF(H295:M295,"&lt;0")</f>
        <v>4</v>
      </c>
      <c r="P295" s="2">
        <f t="shared" ref="P295" si="932">COUNTIF(H295:M295,"=0")</f>
        <v>0</v>
      </c>
      <c r="Q295" s="18">
        <f t="shared" ref="Q295" si="933">SUM(N295:P295)</f>
        <v>6</v>
      </c>
      <c r="R295" s="19">
        <f t="shared" ref="R295" si="934">(N295/Q295)-(O295/Q295)</f>
        <v>-0.33333333333333331</v>
      </c>
      <c r="S295" s="16">
        <f t="shared" ref="S295" si="935">IF(B294="","",((B294/B293)-1)*100)</f>
        <v>0.34202146479538342</v>
      </c>
      <c r="T295" s="16">
        <f t="shared" ref="T295" si="936">IF(C295="","",((C295/C294)-1)*100)</f>
        <v>4.3968123110738055E-2</v>
      </c>
      <c r="U295" s="16">
        <f t="shared" ref="U295" si="937">IF(D295="","",-((D295/D294)-1)*100)</f>
        <v>-2.2727272727272707</v>
      </c>
      <c r="V295" s="16">
        <f t="shared" ref="V295" si="938">IF(E295="","",-((E295/E294)-1)*100)</f>
        <v>-3.8600723763570377</v>
      </c>
      <c r="W295" s="16">
        <f t="shared" ref="W295" si="939">IF(F295="","",((F295/F294)-1)*100)</f>
        <v>0.2102607232968845</v>
      </c>
      <c r="X295" s="17">
        <f t="shared" ref="X295" si="940">IF(G295="","",-((G295/G294)-1)*100)</f>
        <v>0.83668689493525683</v>
      </c>
      <c r="Y295" s="2">
        <f t="shared" ref="Y295" si="941">COUNTIF(S295:X295,"&gt;0")</f>
        <v>4</v>
      </c>
      <c r="Z295" s="2">
        <f t="shared" ref="Z295" si="942">COUNTIF(S295:X295,"&lt;0")</f>
        <v>2</v>
      </c>
      <c r="AA295" s="2">
        <f t="shared" ref="AA295" si="943">COUNTIF(S295:X295,"=0")</f>
        <v>0</v>
      </c>
      <c r="AB295" s="18">
        <f t="shared" ref="AB295" si="944">SUM(Y295:AA295)</f>
        <v>6</v>
      </c>
      <c r="AC295" s="19">
        <f t="shared" ref="AC295" si="945">(Y295/AB295)-(Z295/AB295)</f>
        <v>0.33333333333333331</v>
      </c>
    </row>
    <row r="296" spans="1:29" x14ac:dyDescent="0.2">
      <c r="A296" s="13">
        <v>45352</v>
      </c>
      <c r="B296" s="20">
        <v>1709.1</v>
      </c>
      <c r="C296" s="14">
        <v>1825</v>
      </c>
      <c r="D296" s="14">
        <v>4.5</v>
      </c>
      <c r="E296" s="14">
        <v>85.4</v>
      </c>
      <c r="F296" s="14">
        <v>1910.5</v>
      </c>
      <c r="G296" s="15">
        <v>3946</v>
      </c>
      <c r="H296" s="16">
        <f t="shared" ref="H296" si="946">IF(B295="","",((B295/B283)-1)*100)</f>
        <v>0.98364541360513869</v>
      </c>
      <c r="I296" s="16">
        <f t="shared" ref="I296" si="947">IF(C296="","",((C296/C284)-1)*100)</f>
        <v>0.11520105326676688</v>
      </c>
      <c r="J296" s="16">
        <f t="shared" ref="J296" si="948">IF(D296="","",-((D296/D284)-1)*100)</f>
        <v>-32.352941176470587</v>
      </c>
      <c r="K296" s="16">
        <f t="shared" ref="K296" si="949">IF(E296="","",-((E296/E284)-1)*100)</f>
        <v>-33.021806853582561</v>
      </c>
      <c r="L296" s="16">
        <f t="shared" ref="L296" si="950">IF(F296="","",((F296/F284)-1)*100)</f>
        <v>1.2399978803455003</v>
      </c>
      <c r="M296" s="17">
        <f t="shared" ref="M296" si="951">IF(G296="","",-((G296/G284)-1)*100)</f>
        <v>-0.49893936874061406</v>
      </c>
      <c r="N296" s="2">
        <f t="shared" ref="N296" si="952">COUNTIF(H296:M296,"&gt;0")</f>
        <v>3</v>
      </c>
      <c r="O296" s="2">
        <f t="shared" ref="O296" si="953">COUNTIF(H296:M296,"&lt;0")</f>
        <v>3</v>
      </c>
      <c r="P296" s="2">
        <f t="shared" ref="P296" si="954">COUNTIF(H296:M296,"=0")</f>
        <v>0</v>
      </c>
      <c r="Q296" s="18">
        <f t="shared" ref="Q296" si="955">SUM(N296:P296)</f>
        <v>6</v>
      </c>
      <c r="R296" s="19">
        <f t="shared" ref="R296" si="956">(N296/Q296)-(O296/Q296)</f>
        <v>0</v>
      </c>
      <c r="S296" s="16">
        <f t="shared" ref="S296" si="957">IF(B295="","",((B295/B294)-1)*100)</f>
        <v>0.1527973671838323</v>
      </c>
      <c r="T296" s="16">
        <f t="shared" ref="T296" si="958">IF(C296="","",((C296/C295)-1)*100)</f>
        <v>0.2581991979344167</v>
      </c>
      <c r="U296" s="16">
        <f t="shared" ref="U296" si="959">IF(D296="","",-((D296/D295)-1)*100)</f>
        <v>0</v>
      </c>
      <c r="V296" s="16">
        <f t="shared" ref="V296" si="960">IF(E296="","",-((E296/E295)-1)*100)</f>
        <v>0.81300813008128303</v>
      </c>
      <c r="W296" s="16">
        <f t="shared" ref="W296" si="961">IF(F296="","",((F296/F295)-1)*100)</f>
        <v>0.21506504406210158</v>
      </c>
      <c r="X296" s="17">
        <f t="shared" ref="X296" si="962">IF(G296="","",-((G296/G295)-1)*100)</f>
        <v>0.77948202162434477</v>
      </c>
      <c r="Y296" s="2">
        <f t="shared" ref="Y296" si="963">COUNTIF(S296:X296,"&gt;0")</f>
        <v>5</v>
      </c>
      <c r="Z296" s="2">
        <f t="shared" ref="Z296" si="964">COUNTIF(S296:X296,"&lt;0")</f>
        <v>0</v>
      </c>
      <c r="AA296" s="2">
        <f t="shared" ref="AA296" si="965">COUNTIF(S296:X296,"=0")</f>
        <v>1</v>
      </c>
      <c r="AB296" s="18">
        <f t="shared" ref="AB296" si="966">SUM(Y296:AA296)</f>
        <v>6</v>
      </c>
      <c r="AC296" s="19">
        <f t="shared" ref="AC296" si="967">(Y296/AB296)-(Z296/AB296)</f>
        <v>0.83333333333333337</v>
      </c>
    </row>
  </sheetData>
  <mergeCells count="5">
    <mergeCell ref="B1:G1"/>
    <mergeCell ref="H1:R1"/>
    <mergeCell ref="S1:AC1"/>
    <mergeCell ref="N3:Q3"/>
    <mergeCell ref="Y3:AB3"/>
  </mergeCells>
  <phoneticPr fontId="3" type="noConversion"/>
  <printOptions gridLines="1"/>
  <pageMargins left="0.5" right="0.5" top="1" bottom="1" header="0.5" footer="0.5"/>
  <pageSetup orientation="landscape"/>
  <headerFooter alignWithMargins="0">
    <oddHeader>&amp;A</oddHeader>
    <oddFooter>CT Economic Indicators Scorecard 0307.XLS</oddFooter>
  </headerFooter>
  <ignoredErrors>
    <ignoredError sqref="M18:R244 H245:K245 H244:K244 M245:N245 H6:M17 H19:K243 F6:F294 I18:K18 C6:C293 E6:E294" numberStoredAsText="1"/>
    <ignoredError sqref="L18:L245" numberStoredAsText="1" formula="1"/>
    <ignoredError sqref="W7:W244 L246:L270 W245:W267 W268:W269 L271:L295 W270:W2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Workforce</vt:lpstr>
      <vt:lpstr>Workforce!Print_Titles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Bentsen</dc:creator>
  <cp:lastModifiedBy>Bentsen, Todd</cp:lastModifiedBy>
  <dcterms:created xsi:type="dcterms:W3CDTF">2020-01-14T15:26:39Z</dcterms:created>
  <dcterms:modified xsi:type="dcterms:W3CDTF">2024-04-18T11:36:51Z</dcterms:modified>
</cp:coreProperties>
</file>