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hourearn" sheetId="1" r:id="rId1"/>
  </sheets>
  <definedNames>
    <definedName name="_xlnm.Print_Area" localSheetId="0">'hourearn'!$A$1:$M$31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<sst xmlns="http://schemas.openxmlformats.org/spreadsheetml/2006/main" count="39" uniqueCount="35">
  <si>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AVG WEEKLY EARNINGS</t>
  </si>
  <si>
    <t xml:space="preserve">   AVG WEEKLY HOURS</t>
  </si>
  <si>
    <t xml:space="preserve">  AVG HOURLY EARNINGS</t>
  </si>
  <si>
    <t>CHG</t>
  </si>
  <si>
    <t>(Not seasonally adjusted)</t>
  </si>
  <si>
    <t>Y/Y</t>
  </si>
  <si>
    <t>MANUFACTURING</t>
  </si>
  <si>
    <t xml:space="preserve"> DURABLE GOODS</t>
  </si>
  <si>
    <t>CONSTRUCTION</t>
  </si>
  <si>
    <t xml:space="preserve"> NON-DUR. GOODS</t>
  </si>
  <si>
    <t>PRODUCTION WORKER</t>
  </si>
  <si>
    <t>STATEWIDE</t>
  </si>
  <si>
    <t>TOTAL PRIVATE</t>
  </si>
  <si>
    <t>GOODS PRODUCING</t>
  </si>
  <si>
    <t xml:space="preserve">   Construction</t>
  </si>
  <si>
    <t xml:space="preserve">   Manufacturing</t>
  </si>
  <si>
    <t>SERVICE PROVIDING</t>
  </si>
  <si>
    <t xml:space="preserve">   Trade, Transp., Utilities</t>
  </si>
  <si>
    <t xml:space="preserve">   Financial Activities</t>
  </si>
  <si>
    <t xml:space="preserve">   Prof. &amp; Business Serv.</t>
  </si>
  <si>
    <t xml:space="preserve">   Education &amp; Health Ser.</t>
  </si>
  <si>
    <t xml:space="preserve">   Leisure &amp; Hospitality</t>
  </si>
  <si>
    <t xml:space="preserve">   Other Services</t>
  </si>
  <si>
    <t xml:space="preserve">   Bridgeport-Stamford</t>
  </si>
  <si>
    <t xml:space="preserve">   Danbury</t>
  </si>
  <si>
    <t xml:space="preserve">   Hartford</t>
  </si>
  <si>
    <t xml:space="preserve">   New Haven</t>
  </si>
  <si>
    <t xml:space="preserve">   Waterbury</t>
  </si>
  <si>
    <t xml:space="preserve">   Norwich-New London</t>
  </si>
  <si>
    <t>ALL EMPLOYEES</t>
  </si>
  <si>
    <t>LABOR MARKET AREAS: TOTAL PRIVATE</t>
  </si>
  <si>
    <t>May</t>
  </si>
  <si>
    <t>Apr</t>
  </si>
  <si>
    <t xml:space="preserve">            May</t>
  </si>
  <si>
    <t xml:space="preserve">            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</si>
</sst>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\(&quot;$&quot;#,##0.00\)"/>
    <numFmt numFmtId="167" formatCode="0.0%"/>
    <numFmt numFmtId="168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i/>
      <sz val="9"/>
      <name val="Helvetica Condensed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color indexed="8"/>
      <name val="MS Sans Serif"/>
      <family val="0"/>
    </font>
    <font>
      <b/>
      <sz val="1.95"/>
      <color indexed="8"/>
      <name val="MS Sans Serif"/>
      <family val="0"/>
    </font>
    <font>
      <b/>
      <sz val="6"/>
      <color indexed="8"/>
      <name val="MS Sans Serif"/>
      <family val="0"/>
    </font>
    <font>
      <sz val="1.65"/>
      <color indexed="8"/>
      <name val="MS Sans Serif"/>
      <family val="0"/>
    </font>
    <font>
      <sz val="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 quotePrefix="1">
      <alignment horizontal="right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/>
    </xf>
    <xf numFmtId="2" fontId="5" fillId="33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autoZero"/>
        <c:auto val="0"/>
        <c:lblOffset val="100"/>
        <c:tickLblSkip val="1"/>
        <c:noMultiLvlLbl val="0"/>
      </c:catAx>
      <c:valAx>
        <c:axId val="95538"/>
        <c:scaling>
          <c:orientation val="minMax"/>
          <c:max val="1550000"/>
          <c:min val="1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August 1984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Aug-94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August 1994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NONFARM EMP (na)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6" name="Chart 19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20.57421875" style="1" customWidth="1"/>
    <col min="2" max="2" width="8.8515625" style="4" bestFit="1" customWidth="1"/>
    <col min="3" max="3" width="8.57421875" style="3" customWidth="1"/>
    <col min="4" max="4" width="7.7109375" style="5" customWidth="1"/>
    <col min="5" max="5" width="8.8515625" style="5" bestFit="1" customWidth="1"/>
    <col min="6" max="6" width="7.00390625" style="2" customWidth="1"/>
    <col min="7" max="7" width="4.7109375" style="4" customWidth="1"/>
    <col min="8" max="8" width="4.7109375" style="2" customWidth="1"/>
    <col min="9" max="9" width="4.8515625" style="2" customWidth="1"/>
    <col min="10" max="10" width="7.7109375" style="4" customWidth="1"/>
    <col min="11" max="11" width="6.57421875" style="2" customWidth="1"/>
    <col min="12" max="12" width="5.7109375" style="4" customWidth="1"/>
    <col min="13" max="13" width="6.28125" style="4" customWidth="1"/>
  </cols>
  <sheetData>
    <row r="1" spans="2:13" ht="16.5" customHeight="1">
      <c r="B1" s="7" t="s">
        <v>0</v>
      </c>
      <c r="C1" s="7"/>
      <c r="D1" s="7"/>
      <c r="E1" s="7"/>
      <c r="F1" s="7" t="s">
        <v>1</v>
      </c>
      <c r="G1" s="7"/>
      <c r="H1" s="7"/>
      <c r="I1" s="7"/>
      <c r="J1" s="7" t="s">
        <v>2</v>
      </c>
      <c r="K1" s="7"/>
      <c r="L1" s="7"/>
      <c r="M1" s="7"/>
    </row>
    <row r="2" spans="1:13" ht="12" customHeight="1">
      <c r="A2" s="33"/>
      <c r="B2" s="54" t="s">
        <v>31</v>
      </c>
      <c r="C2" s="8"/>
      <c r="D2" s="9" t="s">
        <v>3</v>
      </c>
      <c r="E2" s="55" t="s">
        <v>32</v>
      </c>
      <c r="F2" s="56" t="s">
        <v>33</v>
      </c>
      <c r="G2" s="34"/>
      <c r="H2" s="9" t="s">
        <v>3</v>
      </c>
      <c r="I2" s="55" t="str">
        <f>E2</f>
        <v>Apr</v>
      </c>
      <c r="J2" s="56" t="s">
        <v>34</v>
      </c>
      <c r="K2" s="8"/>
      <c r="L2" s="9" t="s">
        <v>3</v>
      </c>
      <c r="M2" s="35" t="str">
        <f>+E2</f>
        <v>Apr</v>
      </c>
    </row>
    <row r="3" spans="1:13" ht="12" customHeight="1">
      <c r="A3" s="37" t="s">
        <v>4</v>
      </c>
      <c r="B3" s="10">
        <v>2024</v>
      </c>
      <c r="C3" s="10">
        <v>2023</v>
      </c>
      <c r="D3" s="11" t="s">
        <v>5</v>
      </c>
      <c r="E3" s="10">
        <v>2024</v>
      </c>
      <c r="F3" s="12">
        <f>B3</f>
        <v>2024</v>
      </c>
      <c r="G3" s="10">
        <f>C3</f>
        <v>2023</v>
      </c>
      <c r="H3" s="11" t="s">
        <v>5</v>
      </c>
      <c r="I3" s="10">
        <f>E3</f>
        <v>2024</v>
      </c>
      <c r="J3" s="13">
        <f>B3</f>
        <v>2024</v>
      </c>
      <c r="K3" s="13">
        <f>C3</f>
        <v>2023</v>
      </c>
      <c r="L3" s="14" t="s">
        <v>5</v>
      </c>
      <c r="M3" s="12">
        <f>E3</f>
        <v>2024</v>
      </c>
    </row>
    <row r="4" spans="1:13" s="36" customFormat="1" ht="1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40" t="s">
        <v>6</v>
      </c>
      <c r="B5" s="24">
        <f aca="true" t="shared" si="0" ref="B5:C8">F5*J5</f>
        <v>1213.905</v>
      </c>
      <c r="C5" s="24">
        <f t="shared" si="0"/>
        <v>1118.9599999999998</v>
      </c>
      <c r="D5" s="25">
        <f>(B5-C5)</f>
        <v>94.94500000000016</v>
      </c>
      <c r="E5" s="24">
        <f>I5*M5</f>
        <v>1228.638</v>
      </c>
      <c r="F5" s="26">
        <v>38.5</v>
      </c>
      <c r="G5" s="28">
        <v>39.4</v>
      </c>
      <c r="H5" s="27">
        <f>(F5-G5)</f>
        <v>-0.8999999999999986</v>
      </c>
      <c r="I5" s="28">
        <v>38.6</v>
      </c>
      <c r="J5" s="29">
        <v>31.53</v>
      </c>
      <c r="K5" s="29">
        <v>28.4</v>
      </c>
      <c r="L5" s="25">
        <f>(J5-K5)</f>
        <v>3.1300000000000026</v>
      </c>
      <c r="M5" s="29">
        <v>31.83</v>
      </c>
    </row>
    <row r="6" spans="1:13" ht="12" customHeight="1">
      <c r="A6" s="17" t="s">
        <v>7</v>
      </c>
      <c r="B6" s="30">
        <f t="shared" si="0"/>
        <v>1290.0140000000001</v>
      </c>
      <c r="C6" s="30">
        <f t="shared" si="0"/>
        <v>1205.778</v>
      </c>
      <c r="D6" s="31">
        <f>(B6-C6)</f>
        <v>84.2360000000001</v>
      </c>
      <c r="E6" s="30">
        <f>I6*M6</f>
        <v>1309.7700000000002</v>
      </c>
      <c r="F6" s="26">
        <v>38.2</v>
      </c>
      <c r="G6" s="28">
        <v>39.9</v>
      </c>
      <c r="H6" s="27">
        <f>(F6-G6)</f>
        <v>-1.6999999999999957</v>
      </c>
      <c r="I6" s="28">
        <v>38.5</v>
      </c>
      <c r="J6" s="32">
        <v>33.77</v>
      </c>
      <c r="K6" s="32">
        <v>30.22</v>
      </c>
      <c r="L6" s="31">
        <f>(J6-K6)</f>
        <v>3.5500000000000043</v>
      </c>
      <c r="M6" s="32">
        <v>34.02</v>
      </c>
    </row>
    <row r="7" spans="1:13" ht="12" customHeight="1">
      <c r="A7" s="17" t="s">
        <v>9</v>
      </c>
      <c r="B7" s="30">
        <f t="shared" si="0"/>
        <v>1001.72</v>
      </c>
      <c r="C7" s="30">
        <f t="shared" si="0"/>
        <v>871.342</v>
      </c>
      <c r="D7" s="31">
        <f>(B7-C7)</f>
        <v>130.37800000000004</v>
      </c>
      <c r="E7" s="30">
        <f>I7*M7</f>
        <v>998.952</v>
      </c>
      <c r="F7" s="26">
        <v>39.5</v>
      </c>
      <c r="G7" s="28">
        <v>38.2</v>
      </c>
      <c r="H7" s="53">
        <f>(F7-G7)</f>
        <v>1.2999999999999972</v>
      </c>
      <c r="I7" s="28">
        <v>38.9</v>
      </c>
      <c r="J7" s="32">
        <v>25.36</v>
      </c>
      <c r="K7" s="32">
        <v>22.81</v>
      </c>
      <c r="L7" s="31">
        <f>(J7-K7)</f>
        <v>2.5500000000000007</v>
      </c>
      <c r="M7" s="32">
        <v>25.68</v>
      </c>
    </row>
    <row r="8" spans="1:13" ht="12" customHeight="1">
      <c r="A8" s="41" t="s">
        <v>8</v>
      </c>
      <c r="B8" s="30">
        <f t="shared" si="0"/>
        <v>1515.264</v>
      </c>
      <c r="C8" s="30">
        <f t="shared" si="0"/>
        <v>1534.8959999999997</v>
      </c>
      <c r="D8" s="31">
        <f>(B8-C8)</f>
        <v>-19.631999999999834</v>
      </c>
      <c r="E8" s="30">
        <f>I8*M8</f>
        <v>1459.3670000000002</v>
      </c>
      <c r="F8" s="26">
        <v>38.4</v>
      </c>
      <c r="G8" s="28">
        <v>40.8</v>
      </c>
      <c r="H8" s="27">
        <f>(F8-G8)</f>
        <v>-2.3999999999999986</v>
      </c>
      <c r="I8" s="28">
        <v>37.7</v>
      </c>
      <c r="J8" s="38">
        <v>39.46</v>
      </c>
      <c r="K8" s="38">
        <v>37.62</v>
      </c>
      <c r="L8" s="39">
        <f>(J8-K8)</f>
        <v>1.8400000000000034</v>
      </c>
      <c r="M8" s="38">
        <v>38.71</v>
      </c>
    </row>
    <row r="9" spans="1:13" ht="12" customHeight="1">
      <c r="A9" s="22"/>
      <c r="B9" s="30"/>
      <c r="C9" s="30"/>
      <c r="D9" s="31"/>
      <c r="E9" s="30"/>
      <c r="F9" s="26"/>
      <c r="G9" s="28"/>
      <c r="H9" s="27"/>
      <c r="I9" s="28"/>
      <c r="J9" s="32"/>
      <c r="K9" s="32"/>
      <c r="L9" s="31"/>
      <c r="M9" s="32"/>
    </row>
    <row r="10" spans="1:13" ht="15">
      <c r="A10" s="5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2" t="s">
        <v>11</v>
      </c>
      <c r="B11" s="29"/>
      <c r="C11" s="29"/>
      <c r="D11" s="43"/>
      <c r="E11" s="29"/>
      <c r="F11" s="26"/>
      <c r="G11" s="28"/>
      <c r="H11" s="44"/>
      <c r="I11" s="28"/>
      <c r="J11" s="29"/>
      <c r="K11" s="29"/>
      <c r="L11" s="43"/>
      <c r="M11" s="29"/>
    </row>
    <row r="12" spans="1:13" ht="12">
      <c r="A12" s="17" t="s">
        <v>12</v>
      </c>
      <c r="B12" s="30">
        <f>ROUND(F12*J12,2)</f>
        <v>1259.18</v>
      </c>
      <c r="C12" s="30">
        <f>ROUND(G12*K12,2)</f>
        <v>1166.88</v>
      </c>
      <c r="D12" s="31">
        <f>(B12-C12)</f>
        <v>92.29999999999995</v>
      </c>
      <c r="E12" s="30">
        <f>I12*M12</f>
        <v>1266.7200000000003</v>
      </c>
      <c r="F12" s="26">
        <v>33.4</v>
      </c>
      <c r="G12" s="28">
        <v>33</v>
      </c>
      <c r="H12" s="27">
        <f>(F12-G12)</f>
        <v>0.3999999999999986</v>
      </c>
      <c r="I12" s="28">
        <v>33.6</v>
      </c>
      <c r="J12" s="32">
        <v>37.7</v>
      </c>
      <c r="K12" s="32">
        <v>35.36</v>
      </c>
      <c r="L12" s="31">
        <f>(J12-K12)</f>
        <v>2.3400000000000034</v>
      </c>
      <c r="M12" s="32">
        <v>37.7</v>
      </c>
    </row>
    <row r="13" spans="1:13" ht="12">
      <c r="A13" s="17" t="s">
        <v>13</v>
      </c>
      <c r="B13" s="30">
        <f>ROUND(F13*J13,2)</f>
        <v>1502.34</v>
      </c>
      <c r="C13" s="30">
        <f>ROUND(G13*K13,2)</f>
        <v>1449.52</v>
      </c>
      <c r="D13" s="31">
        <f>(B13-C13)</f>
        <v>52.819999999999936</v>
      </c>
      <c r="E13" s="30">
        <f>I13*M13</f>
        <v>1494.2060000000001</v>
      </c>
      <c r="F13" s="26">
        <v>38.8</v>
      </c>
      <c r="G13" s="28">
        <v>39.8</v>
      </c>
      <c r="H13" s="27">
        <f>(F13-G13)</f>
        <v>-1</v>
      </c>
      <c r="I13" s="28">
        <v>38.6</v>
      </c>
      <c r="J13" s="32">
        <v>38.72</v>
      </c>
      <c r="K13" s="32">
        <v>36.42</v>
      </c>
      <c r="L13" s="31">
        <f>(J13-K13)</f>
        <v>2.299999999999997</v>
      </c>
      <c r="M13" s="32">
        <v>38.71</v>
      </c>
    </row>
    <row r="14" spans="1:13" ht="12">
      <c r="A14" s="21" t="s">
        <v>14</v>
      </c>
      <c r="B14" s="59">
        <f aca="true" t="shared" si="1" ref="B14:B22">ROUND(F14*J14,2)</f>
        <v>1538.64</v>
      </c>
      <c r="C14" s="59">
        <f aca="true" t="shared" si="2" ref="C14:C22">ROUND(G14*K14,2)</f>
        <v>1535.45</v>
      </c>
      <c r="D14" s="19">
        <f>(B14-C14)</f>
        <v>3.1900000000000546</v>
      </c>
      <c r="E14" s="18">
        <f>I14*M14</f>
        <v>1502.34</v>
      </c>
      <c r="F14" s="15">
        <v>37.4</v>
      </c>
      <c r="G14" s="16">
        <v>39.3</v>
      </c>
      <c r="H14" s="23">
        <f>(F14-G14)</f>
        <v>-1.8999999999999986</v>
      </c>
      <c r="I14" s="16">
        <v>36.5</v>
      </c>
      <c r="J14" s="20">
        <v>41.14</v>
      </c>
      <c r="K14" s="20">
        <v>39.07</v>
      </c>
      <c r="L14" s="19">
        <f>(J14-K14)</f>
        <v>2.0700000000000003</v>
      </c>
      <c r="M14" s="20">
        <v>41.16</v>
      </c>
    </row>
    <row r="15" spans="1:13" ht="12">
      <c r="A15" s="21" t="s">
        <v>15</v>
      </c>
      <c r="B15" s="59">
        <f t="shared" si="1"/>
        <v>1438.52</v>
      </c>
      <c r="C15" s="59">
        <f t="shared" si="2"/>
        <v>1442.83</v>
      </c>
      <c r="D15" s="19">
        <f>(B15-C15)</f>
        <v>-4.309999999999945</v>
      </c>
      <c r="E15" s="18">
        <f>I15*M15</f>
        <v>1459.528</v>
      </c>
      <c r="F15" s="15">
        <v>38.9</v>
      </c>
      <c r="G15" s="16">
        <v>39.4</v>
      </c>
      <c r="H15" s="23">
        <f>(F15-G15)</f>
        <v>-0.5</v>
      </c>
      <c r="I15" s="16">
        <v>38.9</v>
      </c>
      <c r="J15" s="20">
        <v>36.98</v>
      </c>
      <c r="K15" s="20">
        <v>36.62</v>
      </c>
      <c r="L15" s="19">
        <f>(J15-K15)</f>
        <v>0.35999999999999943</v>
      </c>
      <c r="M15" s="20">
        <v>37.52</v>
      </c>
    </row>
    <row r="16" spans="1:13" ht="12">
      <c r="A16" s="17" t="s">
        <v>16</v>
      </c>
      <c r="B16" s="30">
        <f t="shared" si="1"/>
        <v>1218.43</v>
      </c>
      <c r="C16" s="30">
        <f t="shared" si="2"/>
        <v>1116.82</v>
      </c>
      <c r="D16" s="31">
        <f>(B16-C16)</f>
        <v>101.61000000000013</v>
      </c>
      <c r="E16" s="30">
        <f>I16*M16</f>
        <v>1225.596</v>
      </c>
      <c r="F16" s="26">
        <v>32.5</v>
      </c>
      <c r="G16" s="28">
        <v>31.8</v>
      </c>
      <c r="H16" s="53">
        <f>(F16-G16)</f>
        <v>0.6999999999999993</v>
      </c>
      <c r="I16" s="28">
        <v>32.7</v>
      </c>
      <c r="J16" s="32">
        <v>37.49</v>
      </c>
      <c r="K16" s="32">
        <v>35.12</v>
      </c>
      <c r="L16" s="31">
        <f>(J16-K16)</f>
        <v>2.3700000000000045</v>
      </c>
      <c r="M16" s="32">
        <v>37.48</v>
      </c>
    </row>
    <row r="17" spans="1:13" ht="12">
      <c r="A17" s="21" t="s">
        <v>17</v>
      </c>
      <c r="B17" s="59">
        <f t="shared" si="1"/>
        <v>968.95</v>
      </c>
      <c r="C17" s="59">
        <f t="shared" si="2"/>
        <v>897.37</v>
      </c>
      <c r="D17" s="19">
        <f aca="true" t="shared" si="3" ref="D17:D22">(B17-C17)</f>
        <v>71.58000000000004</v>
      </c>
      <c r="E17" s="18">
        <f aca="true" t="shared" si="4" ref="E17:E22">I17*M17</f>
        <v>972.873</v>
      </c>
      <c r="F17" s="15">
        <v>31.8</v>
      </c>
      <c r="G17" s="16">
        <v>31.3</v>
      </c>
      <c r="H17" s="23">
        <f aca="true" t="shared" si="5" ref="H17:H22">(F17-G17)</f>
        <v>0.5</v>
      </c>
      <c r="I17" s="16">
        <v>31.7</v>
      </c>
      <c r="J17" s="20">
        <v>30.47</v>
      </c>
      <c r="K17" s="20">
        <v>28.67</v>
      </c>
      <c r="L17" s="19">
        <f aca="true" t="shared" si="6" ref="L17:L22">(J17-K17)</f>
        <v>1.7999999999999972</v>
      </c>
      <c r="M17" s="20">
        <v>30.69</v>
      </c>
    </row>
    <row r="18" spans="1:13" ht="12">
      <c r="A18" s="21" t="s">
        <v>18</v>
      </c>
      <c r="B18" s="59">
        <f t="shared" si="1"/>
        <v>2205.62</v>
      </c>
      <c r="C18" s="59">
        <f t="shared" si="2"/>
        <v>1975.95</v>
      </c>
      <c r="D18" s="19">
        <f t="shared" si="3"/>
        <v>229.66999999999985</v>
      </c>
      <c r="E18" s="18">
        <f t="shared" si="4"/>
        <v>2219.96</v>
      </c>
      <c r="F18" s="15">
        <v>37.6</v>
      </c>
      <c r="G18" s="16">
        <v>37.1</v>
      </c>
      <c r="H18" s="23">
        <f t="shared" si="5"/>
        <v>0.5</v>
      </c>
      <c r="I18" s="16">
        <v>38</v>
      </c>
      <c r="J18" s="20">
        <v>58.66</v>
      </c>
      <c r="K18" s="20">
        <v>53.26</v>
      </c>
      <c r="L18" s="19">
        <f t="shared" si="6"/>
        <v>5.399999999999999</v>
      </c>
      <c r="M18" s="20">
        <v>58.42</v>
      </c>
    </row>
    <row r="19" spans="1:13" ht="12">
      <c r="A19" s="21" t="s">
        <v>19</v>
      </c>
      <c r="B19" s="59">
        <f t="shared" si="1"/>
        <v>1592.64</v>
      </c>
      <c r="C19" s="59">
        <f t="shared" si="2"/>
        <v>1500.96</v>
      </c>
      <c r="D19" s="19">
        <f t="shared" si="3"/>
        <v>91.68000000000006</v>
      </c>
      <c r="E19" s="18">
        <f t="shared" si="4"/>
        <v>1584.0680000000002</v>
      </c>
      <c r="F19" s="15">
        <v>36</v>
      </c>
      <c r="G19" s="16">
        <v>35.3</v>
      </c>
      <c r="H19" s="23">
        <f t="shared" si="5"/>
        <v>0.7000000000000028</v>
      </c>
      <c r="I19" s="16">
        <v>36.1</v>
      </c>
      <c r="J19" s="57">
        <v>44.24</v>
      </c>
      <c r="K19" s="20">
        <v>42.52</v>
      </c>
      <c r="L19" s="19">
        <f t="shared" si="6"/>
        <v>1.7199999999999989</v>
      </c>
      <c r="M19" s="20">
        <v>43.88</v>
      </c>
    </row>
    <row r="20" spans="1:13" ht="12">
      <c r="A20" s="21" t="s">
        <v>20</v>
      </c>
      <c r="B20" s="59">
        <f t="shared" si="1"/>
        <v>1137.09</v>
      </c>
      <c r="C20" s="59">
        <f t="shared" si="2"/>
        <v>1090.64</v>
      </c>
      <c r="D20" s="19">
        <f t="shared" si="3"/>
        <v>46.44999999999982</v>
      </c>
      <c r="E20" s="18">
        <f t="shared" si="4"/>
        <v>1130.766</v>
      </c>
      <c r="F20" s="15">
        <v>32.6</v>
      </c>
      <c r="G20" s="16">
        <v>32.9</v>
      </c>
      <c r="H20" s="23">
        <f t="shared" si="5"/>
        <v>-0.29999999999999716</v>
      </c>
      <c r="I20" s="16">
        <v>32.7</v>
      </c>
      <c r="J20" s="20">
        <v>34.88</v>
      </c>
      <c r="K20" s="20">
        <v>33.15</v>
      </c>
      <c r="L20" s="19">
        <f t="shared" si="6"/>
        <v>1.730000000000004</v>
      </c>
      <c r="M20" s="20">
        <v>34.58</v>
      </c>
    </row>
    <row r="21" spans="1:13" ht="12">
      <c r="A21" s="21" t="s">
        <v>21</v>
      </c>
      <c r="B21" s="59">
        <f t="shared" si="1"/>
        <v>609.14</v>
      </c>
      <c r="C21" s="59">
        <f t="shared" si="2"/>
        <v>551.04</v>
      </c>
      <c r="D21" s="19">
        <f t="shared" si="3"/>
        <v>58.10000000000002</v>
      </c>
      <c r="E21" s="18">
        <f t="shared" si="4"/>
        <v>614.64</v>
      </c>
      <c r="F21" s="15">
        <v>25.8</v>
      </c>
      <c r="G21" s="16">
        <v>24.6</v>
      </c>
      <c r="H21" s="23">
        <f t="shared" si="5"/>
        <v>1.1999999999999993</v>
      </c>
      <c r="I21" s="16">
        <v>26</v>
      </c>
      <c r="J21" s="20">
        <v>23.61</v>
      </c>
      <c r="K21" s="20">
        <v>22.4</v>
      </c>
      <c r="L21" s="19">
        <f t="shared" si="6"/>
        <v>1.2100000000000009</v>
      </c>
      <c r="M21" s="20">
        <v>23.64</v>
      </c>
    </row>
    <row r="22" spans="1:13" ht="12">
      <c r="A22" s="21" t="s">
        <v>22</v>
      </c>
      <c r="B22" s="59">
        <f t="shared" si="1"/>
        <v>921.42</v>
      </c>
      <c r="C22" s="59">
        <f t="shared" si="2"/>
        <v>892.38</v>
      </c>
      <c r="D22" s="19">
        <f t="shared" si="3"/>
        <v>29.039999999999964</v>
      </c>
      <c r="E22" s="18">
        <f t="shared" si="4"/>
        <v>934.508</v>
      </c>
      <c r="F22" s="15">
        <v>30.4</v>
      </c>
      <c r="G22" s="16">
        <v>29.5</v>
      </c>
      <c r="H22" s="23">
        <f t="shared" si="5"/>
        <v>0.8999999999999986</v>
      </c>
      <c r="I22" s="16">
        <v>30.7</v>
      </c>
      <c r="J22" s="20">
        <v>30.31</v>
      </c>
      <c r="K22" s="20">
        <v>30.25</v>
      </c>
      <c r="L22" s="19">
        <f t="shared" si="6"/>
        <v>0.05999999999999872</v>
      </c>
      <c r="M22" s="20">
        <v>30.44</v>
      </c>
    </row>
    <row r="23" spans="1:13" ht="5.25" customHeight="1">
      <c r="A23" s="45"/>
      <c r="B23" s="46"/>
      <c r="C23" s="47"/>
      <c r="D23" s="48"/>
      <c r="E23" s="48"/>
      <c r="F23" s="49"/>
      <c r="G23" s="46"/>
      <c r="H23" s="49"/>
      <c r="I23" s="49"/>
      <c r="J23" s="46"/>
      <c r="K23" s="50"/>
      <c r="L23" s="46"/>
      <c r="M23" s="51"/>
    </row>
    <row r="24" spans="1:13" ht="12.75">
      <c r="A24" s="42" t="s">
        <v>30</v>
      </c>
      <c r="B24" s="29"/>
      <c r="C24" s="29"/>
      <c r="D24" s="43"/>
      <c r="E24" s="29"/>
      <c r="F24" s="26"/>
      <c r="G24" s="28"/>
      <c r="H24" s="44"/>
      <c r="I24" s="28"/>
      <c r="J24" s="29"/>
      <c r="K24" s="29"/>
      <c r="L24" s="43"/>
      <c r="M24" s="29"/>
    </row>
    <row r="25" spans="1:13" ht="12">
      <c r="A25" s="21" t="s">
        <v>23</v>
      </c>
      <c r="B25" s="59">
        <f aca="true" t="shared" si="7" ref="B25:C30">ROUND(F25*J25,2)</f>
        <v>1281.19</v>
      </c>
      <c r="C25" s="59">
        <f t="shared" si="7"/>
        <v>1246.75</v>
      </c>
      <c r="D25" s="19">
        <f aca="true" t="shared" si="8" ref="D25:D30">(B25-C25)</f>
        <v>34.440000000000055</v>
      </c>
      <c r="E25" s="18">
        <f aca="true" t="shared" si="9" ref="E25:E30">I25*M25</f>
        <v>1305.464</v>
      </c>
      <c r="F25" s="58">
        <v>32.7</v>
      </c>
      <c r="G25" s="16">
        <v>32.4</v>
      </c>
      <c r="H25" s="23">
        <f aca="true" t="shared" si="10" ref="H25:H30">(F25-G25)</f>
        <v>0.30000000000000426</v>
      </c>
      <c r="I25" s="16">
        <v>33.1</v>
      </c>
      <c r="J25" s="57">
        <v>39.18</v>
      </c>
      <c r="K25" s="57">
        <v>38.48</v>
      </c>
      <c r="L25" s="19">
        <f aca="true" t="shared" si="11" ref="L25:L30">(J25-K25)</f>
        <v>0.7000000000000028</v>
      </c>
      <c r="M25" s="57">
        <v>39.44</v>
      </c>
    </row>
    <row r="26" spans="1:13" ht="12">
      <c r="A26" s="21" t="s">
        <v>24</v>
      </c>
      <c r="B26" s="59">
        <f t="shared" si="7"/>
        <v>1191.14</v>
      </c>
      <c r="C26" s="59">
        <f t="shared" si="7"/>
        <v>1224.72</v>
      </c>
      <c r="D26" s="19">
        <f t="shared" si="8"/>
        <v>-33.57999999999993</v>
      </c>
      <c r="E26" s="18">
        <f t="shared" si="9"/>
        <v>1186.7310000000002</v>
      </c>
      <c r="F26" s="58">
        <v>34.9</v>
      </c>
      <c r="G26" s="58">
        <v>36</v>
      </c>
      <c r="H26" s="23">
        <f t="shared" si="10"/>
        <v>-1.1000000000000014</v>
      </c>
      <c r="I26" s="58">
        <v>35.1</v>
      </c>
      <c r="J26" s="57">
        <v>34.13</v>
      </c>
      <c r="K26" s="57">
        <v>34.02</v>
      </c>
      <c r="L26" s="19">
        <f t="shared" si="11"/>
        <v>0.10999999999999943</v>
      </c>
      <c r="M26" s="57">
        <v>33.81</v>
      </c>
    </row>
    <row r="27" spans="1:13" ht="12">
      <c r="A27" s="21" t="s">
        <v>25</v>
      </c>
      <c r="B27" s="59">
        <f t="shared" si="7"/>
        <v>1295.22</v>
      </c>
      <c r="C27" s="59">
        <f t="shared" si="7"/>
        <v>1240.17</v>
      </c>
      <c r="D27" s="19">
        <f t="shared" si="8"/>
        <v>55.049999999999955</v>
      </c>
      <c r="E27" s="18">
        <f t="shared" si="9"/>
        <v>1293.2849999999999</v>
      </c>
      <c r="F27" s="15">
        <v>33.8</v>
      </c>
      <c r="G27" s="16">
        <v>33.5</v>
      </c>
      <c r="H27" s="23">
        <f t="shared" si="10"/>
        <v>0.29999999999999716</v>
      </c>
      <c r="I27" s="16">
        <v>33.9</v>
      </c>
      <c r="J27" s="20">
        <v>38.32</v>
      </c>
      <c r="K27" s="20">
        <v>37.02</v>
      </c>
      <c r="L27" s="19">
        <f t="shared" si="11"/>
        <v>1.2999999999999972</v>
      </c>
      <c r="M27" s="20">
        <v>38.15</v>
      </c>
    </row>
    <row r="28" spans="1:13" ht="12">
      <c r="A28" s="21" t="s">
        <v>26</v>
      </c>
      <c r="B28" s="59">
        <f t="shared" si="7"/>
        <v>1167.73</v>
      </c>
      <c r="C28" s="59">
        <f t="shared" si="7"/>
        <v>1099.14</v>
      </c>
      <c r="D28" s="19">
        <f t="shared" si="8"/>
        <v>68.58999999999992</v>
      </c>
      <c r="E28" s="18">
        <f t="shared" si="9"/>
        <v>1186.64</v>
      </c>
      <c r="F28" s="15">
        <v>32.5</v>
      </c>
      <c r="G28" s="16">
        <v>33.5</v>
      </c>
      <c r="H28" s="23">
        <f t="shared" si="10"/>
        <v>-1</v>
      </c>
      <c r="I28" s="16">
        <v>32.6</v>
      </c>
      <c r="J28" s="20">
        <v>35.93</v>
      </c>
      <c r="K28" s="20">
        <v>32.81</v>
      </c>
      <c r="L28" s="19">
        <f t="shared" si="11"/>
        <v>3.1199999999999974</v>
      </c>
      <c r="M28" s="20">
        <v>36.4</v>
      </c>
    </row>
    <row r="29" spans="1:13" ht="12">
      <c r="A29" s="21" t="s">
        <v>28</v>
      </c>
      <c r="B29" s="59">
        <f t="shared" si="7"/>
        <v>1091.72</v>
      </c>
      <c r="C29" s="59">
        <f t="shared" si="7"/>
        <v>1000.65</v>
      </c>
      <c r="D29" s="19">
        <f t="shared" si="8"/>
        <v>91.07000000000005</v>
      </c>
      <c r="E29" s="18">
        <f t="shared" si="9"/>
        <v>1087.7160000000001</v>
      </c>
      <c r="F29" s="58">
        <v>32.1</v>
      </c>
      <c r="G29" s="58">
        <v>32.3</v>
      </c>
      <c r="H29" s="23">
        <f t="shared" si="10"/>
        <v>-0.19999999999999574</v>
      </c>
      <c r="I29" s="58">
        <v>32.2</v>
      </c>
      <c r="J29" s="57">
        <v>34.01</v>
      </c>
      <c r="K29" s="57">
        <v>30.98</v>
      </c>
      <c r="L29" s="19">
        <f t="shared" si="11"/>
        <v>3.0299999999999976</v>
      </c>
      <c r="M29" s="57">
        <v>33.78</v>
      </c>
    </row>
    <row r="30" spans="1:13" ht="12">
      <c r="A30" s="21" t="s">
        <v>27</v>
      </c>
      <c r="B30" s="59">
        <f t="shared" si="7"/>
        <v>991.97</v>
      </c>
      <c r="C30" s="59">
        <f t="shared" si="7"/>
        <v>905.63</v>
      </c>
      <c r="D30" s="19">
        <f t="shared" si="8"/>
        <v>86.34000000000003</v>
      </c>
      <c r="E30" s="18">
        <f t="shared" si="9"/>
        <v>989.8799999999999</v>
      </c>
      <c r="F30" s="58">
        <v>34.1</v>
      </c>
      <c r="G30" s="58">
        <v>32.6</v>
      </c>
      <c r="H30" s="23">
        <f t="shared" si="10"/>
        <v>1.5</v>
      </c>
      <c r="I30" s="58">
        <v>33.9</v>
      </c>
      <c r="J30" s="57">
        <v>29.09</v>
      </c>
      <c r="K30" s="57">
        <v>27.78</v>
      </c>
      <c r="L30" s="19">
        <f t="shared" si="11"/>
        <v>1.3099999999999987</v>
      </c>
      <c r="M30" s="57">
        <v>29.2</v>
      </c>
    </row>
    <row r="31" spans="9:13" ht="12">
      <c r="I31"/>
      <c r="K31" s="6"/>
      <c r="M31"/>
    </row>
    <row r="32" spans="9:13" ht="12">
      <c r="I32"/>
      <c r="K32" s="6"/>
      <c r="M32"/>
    </row>
    <row r="33" spans="9:13" ht="12">
      <c r="I33"/>
      <c r="K33" s="6"/>
      <c r="M33"/>
    </row>
    <row r="34" spans="9:13" ht="12">
      <c r="I34"/>
      <c r="K34"/>
      <c r="M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</sheetData>
  <sheetProtection sheet="1"/>
  <printOptions horizontalCentered="1"/>
  <pageMargins left="0.5" right="0.5" top="0.5" bottom="0.5" header="0.5" footer="0.5"/>
  <pageSetup horizontalDpi="300" verticalDpi="300" orientation="landscape" r:id="rId2"/>
  <headerFooter alignWithMargins="0">
    <oddHeader>&amp;C&amp;"Helvetica"- 5 -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2011-12-13T18:28:51Z</cp:lastPrinted>
  <dcterms:created xsi:type="dcterms:W3CDTF">1998-11-04T20:44:05Z</dcterms:created>
  <dcterms:modified xsi:type="dcterms:W3CDTF">2024-06-23T17:15:07Z</dcterms:modified>
  <cp:category/>
  <cp:version/>
  <cp:contentType/>
  <cp:contentStatus/>
</cp:coreProperties>
</file>